
<file path=[Content_Types].xml><?xml version="1.0" encoding="utf-8"?>
<Types xmlns="http://schemas.openxmlformats.org/package/2006/content-types">
  <Default Extension="bin" ContentType="application/vnd.openxmlformats-officedocument.spreadsheetml.customProperty"/>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rinterSettings/printerSettings1.bin" ContentType="application/vnd.openxmlformats-officedocument.spreadsheetml.printerSettings"/>
  <Override PartName="/xl/drawings/drawing1.xml" ContentType="application/vnd.openxmlformats-officedocument.drawing+xml"/>
  <Override PartName="/xl/printerSettings/printerSettings2.bin" ContentType="application/vnd.openxmlformats-officedocument.spreadsheetml.printerSettings"/>
  <Override PartName="/xl/printerSettings/printerSettings3.bin" ContentType="application/vnd.openxmlformats-officedocument.spreadsheetml.printerSettings"/>
  <Override PartName="/xl/printerSettings/printerSettings4.bin" ContentType="application/vnd.openxmlformats-officedocument.spreadsheetml.printerSettings"/>
  <Override PartName="/xl/comments1.xml" ContentType="application/vnd.openxmlformats-officedocument.spreadsheetml.comments+xml"/>
  <Override PartName="/xl/printerSettings/printerSettings5.bin" ContentType="application/vnd.openxmlformats-officedocument.spreadsheetml.printerSettings"/>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printerSettings/printerSettings6.bin" ContentType="application/vnd.openxmlformats-officedocument.spreadsheetml.printerSettings"/>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04"/>
  <workbookPr/>
  <mc:AlternateContent xmlns:mc="http://schemas.openxmlformats.org/markup-compatibility/2006">
    <mc:Choice Requires="x15">
      <x15ac:absPath xmlns:x15ac="http://schemas.microsoft.com/office/spreadsheetml/2010/11/ac" url="https://unhcr365.sharepoint.com/teams/DRS-CCCMClusterUkraine/Shared Documents/General/02. Infomation Management/5W/2024/"/>
    </mc:Choice>
  </mc:AlternateContent>
  <xr:revisionPtr revIDLastSave="3087" documentId="13_ncr:1_{B579C4BB-7754-4254-B00C-DC18234938A8}" xr6:coauthVersionLast="47" xr6:coauthVersionMax="47" xr10:uidLastSave="{B9B5CF4C-A6FB-40CE-B238-1A268491164A}"/>
  <bookViews>
    <workbookView xWindow="76692" yWindow="-7944" windowWidth="30936" windowHeight="16776" tabRatio="695" firstSheet="3" activeTab="3" xr2:uid="{00000000-000D-0000-FFFF-FFFF00000000}"/>
  </bookViews>
  <sheets>
    <sheet name="Gears" sheetId="18" state="hidden" r:id="rId1"/>
    <sheet name="Instructions" sheetId="17" state="hidden" r:id="rId2"/>
    <sheet name="REF Strategic Objectives" sheetId="16" state="hidden" r:id="rId3"/>
    <sheet name="English" sheetId="15" r:id="rId4"/>
    <sheet name="Ukrainian" sheetId="20" r:id="rId5"/>
    <sheet name="Contacts" sheetId="21" r:id="rId6"/>
    <sheet name="P1.2 Activity Details" sheetId="2" state="hidden" r:id="rId7"/>
    <sheet name="P1.2 Caseload - IDPs" sheetId="9" state="hidden" r:id="rId8"/>
    <sheet name="P1.3 Oblast Caseload - Returnee" sheetId="13" state="hidden" r:id="rId9"/>
    <sheet name="P1.3 Oblast Caseload - Non-Disp" sheetId="12" state="hidden" r:id="rId10"/>
    <sheet name="P2) Sub-Activities &amp; Indicators" sheetId="19" state="hidden" r:id="rId11"/>
    <sheet name="P2) SADD &amp; Disability by Group" sheetId="4" state="hidden" r:id="rId12"/>
  </sheets>
  <definedNames>
    <definedName name="Activity">English!$C$3:$C$1048576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32" i="9" l="1"/>
  <c r="M132" i="9"/>
  <c r="N132" i="9"/>
  <c r="O132" i="9"/>
  <c r="P132" i="9"/>
  <c r="Q132" i="9"/>
  <c r="R132" i="9"/>
  <c r="S132" i="9"/>
  <c r="T132" i="9"/>
  <c r="U132" i="9"/>
  <c r="J131" i="9"/>
  <c r="I131" i="9"/>
  <c r="J130" i="9"/>
  <c r="I130" i="9"/>
  <c r="J129" i="9"/>
  <c r="I129" i="9"/>
  <c r="J128" i="9"/>
  <c r="I128" i="9"/>
  <c r="J127" i="9"/>
  <c r="I127" i="9"/>
  <c r="J126" i="9"/>
  <c r="I126" i="9"/>
  <c r="J125" i="9"/>
  <c r="I125" i="9"/>
  <c r="J124" i="9"/>
  <c r="I124" i="9"/>
  <c r="J123" i="9"/>
  <c r="I123" i="9"/>
  <c r="J122" i="9"/>
  <c r="I122" i="9"/>
  <c r="J121" i="9"/>
  <c r="I121" i="9"/>
  <c r="J120" i="9"/>
  <c r="I120" i="9"/>
  <c r="J119" i="9"/>
  <c r="I119" i="9"/>
  <c r="J118" i="9"/>
  <c r="I118" i="9"/>
  <c r="J117" i="9"/>
  <c r="I117" i="9"/>
  <c r="J116" i="9"/>
  <c r="I116" i="9"/>
  <c r="J115" i="9"/>
  <c r="I115" i="9"/>
  <c r="J114" i="9"/>
  <c r="I114" i="9"/>
  <c r="J113" i="9"/>
  <c r="I113" i="9"/>
  <c r="J112" i="9"/>
  <c r="I112" i="9"/>
  <c r="J111" i="9"/>
  <c r="I111" i="9"/>
  <c r="J110" i="9"/>
  <c r="I110" i="9"/>
  <c r="J109" i="9"/>
  <c r="I109" i="9"/>
  <c r="J108" i="9"/>
  <c r="I108" i="9"/>
  <c r="J107" i="9"/>
  <c r="I107" i="9"/>
  <c r="J106" i="9"/>
  <c r="I106" i="9"/>
  <c r="J105" i="9"/>
  <c r="I105" i="9"/>
  <c r="J104" i="9"/>
  <c r="I104" i="9"/>
  <c r="J103" i="9"/>
  <c r="I103" i="9"/>
  <c r="J102" i="9"/>
  <c r="I102" i="9"/>
  <c r="J101" i="9"/>
  <c r="I101" i="9"/>
  <c r="J100" i="9"/>
  <c r="I100" i="9"/>
  <c r="J99" i="9"/>
  <c r="I99" i="9"/>
  <c r="J98" i="9"/>
  <c r="I98" i="9"/>
  <c r="J97" i="9"/>
  <c r="I97" i="9"/>
  <c r="J96" i="9"/>
  <c r="I96" i="9"/>
  <c r="J95" i="9"/>
  <c r="I95" i="9"/>
  <c r="J94" i="9"/>
  <c r="I94" i="9"/>
  <c r="J93" i="9"/>
  <c r="I93" i="9"/>
  <c r="J92" i="9"/>
  <c r="I92" i="9"/>
  <c r="J91" i="9"/>
  <c r="I91" i="9"/>
  <c r="J90" i="9"/>
  <c r="I90" i="9"/>
  <c r="J89" i="9"/>
  <c r="I89" i="9"/>
  <c r="J88" i="9"/>
  <c r="I88" i="9"/>
  <c r="J87" i="9"/>
  <c r="I87" i="9"/>
  <c r="J86" i="9"/>
  <c r="I86" i="9"/>
  <c r="J85" i="9"/>
  <c r="I85" i="9"/>
  <c r="J84" i="9"/>
  <c r="I84" i="9"/>
  <c r="J83" i="9"/>
  <c r="I83" i="9"/>
  <c r="J82" i="9"/>
  <c r="I82" i="9"/>
  <c r="J81" i="9"/>
  <c r="I81" i="9"/>
  <c r="J80" i="9"/>
  <c r="I80" i="9"/>
  <c r="J79" i="9"/>
  <c r="I79" i="9"/>
  <c r="J78" i="9"/>
  <c r="I78" i="9"/>
  <c r="J77" i="9"/>
  <c r="I77" i="9"/>
  <c r="J76" i="9"/>
  <c r="I76" i="9"/>
  <c r="J75" i="9"/>
  <c r="I75" i="9"/>
  <c r="J74" i="9"/>
  <c r="I74" i="9"/>
  <c r="J73" i="9"/>
  <c r="I73" i="9"/>
  <c r="J72" i="9"/>
  <c r="I72" i="9"/>
  <c r="J71" i="9"/>
  <c r="I71" i="9"/>
  <c r="J70" i="9"/>
  <c r="I70" i="9"/>
  <c r="J69" i="9"/>
  <c r="I69" i="9"/>
  <c r="J68" i="9"/>
  <c r="I68" i="9"/>
  <c r="J67" i="9"/>
  <c r="I67" i="9"/>
  <c r="J66" i="9"/>
  <c r="I66" i="9"/>
  <c r="J65" i="9"/>
  <c r="I65" i="9"/>
  <c r="J64" i="9"/>
  <c r="I64" i="9"/>
  <c r="J63" i="9"/>
  <c r="I63" i="9"/>
  <c r="J62" i="9"/>
  <c r="I62" i="9"/>
  <c r="J61" i="9"/>
  <c r="I61" i="9"/>
  <c r="J60" i="9"/>
  <c r="I60" i="9"/>
  <c r="J59" i="9"/>
  <c r="I59" i="9"/>
  <c r="J58" i="9"/>
  <c r="I58" i="9"/>
  <c r="J57" i="9"/>
  <c r="I57" i="9"/>
  <c r="J56" i="9"/>
  <c r="I56" i="9"/>
  <c r="J55" i="9"/>
  <c r="I55" i="9"/>
  <c r="J54" i="9"/>
  <c r="I54" i="9"/>
  <c r="J53" i="9"/>
  <c r="I53" i="9"/>
  <c r="J52" i="9"/>
  <c r="I52" i="9"/>
  <c r="J51" i="9"/>
  <c r="I51" i="9"/>
  <c r="J50" i="9"/>
  <c r="I50" i="9"/>
  <c r="J49" i="9"/>
  <c r="I49" i="9"/>
  <c r="J48" i="9"/>
  <c r="I48" i="9"/>
  <c r="J47" i="9"/>
  <c r="I47" i="9"/>
  <c r="J46" i="9"/>
  <c r="I46" i="9"/>
  <c r="J45" i="9"/>
  <c r="I45" i="9"/>
  <c r="J44" i="9"/>
  <c r="I44" i="9"/>
  <c r="J43" i="9"/>
  <c r="I43" i="9"/>
  <c r="J42" i="9"/>
  <c r="I42" i="9"/>
  <c r="J41" i="9"/>
  <c r="I41" i="9"/>
  <c r="J40" i="9"/>
  <c r="I40" i="9"/>
  <c r="J39" i="9"/>
  <c r="I39" i="9"/>
  <c r="J38" i="9"/>
  <c r="I38" i="9"/>
  <c r="J37" i="9"/>
  <c r="I37" i="9"/>
  <c r="J36" i="9"/>
  <c r="I36" i="9"/>
  <c r="J35" i="9"/>
  <c r="I35" i="9"/>
  <c r="J34" i="9"/>
  <c r="I34" i="9"/>
  <c r="J33" i="9"/>
  <c r="I33" i="9"/>
  <c r="J32" i="9"/>
  <c r="I32" i="9"/>
  <c r="J31" i="9"/>
  <c r="I31" i="9"/>
  <c r="J30" i="9"/>
  <c r="I30" i="9"/>
  <c r="J29" i="9"/>
  <c r="I29" i="9"/>
  <c r="J28" i="9"/>
  <c r="I28" i="9"/>
  <c r="J27" i="9"/>
  <c r="I27" i="9"/>
  <c r="J26" i="9"/>
  <c r="I26" i="9"/>
  <c r="J25" i="9"/>
  <c r="I25" i="9"/>
  <c r="J24" i="9"/>
  <c r="I24" i="9"/>
  <c r="J23" i="9"/>
  <c r="I23" i="9"/>
  <c r="J22" i="9"/>
  <c r="I22" i="9"/>
  <c r="J21" i="9"/>
  <c r="I21" i="9"/>
  <c r="J20" i="9"/>
  <c r="I20" i="9"/>
  <c r="J19" i="9"/>
  <c r="I19" i="9"/>
  <c r="J18" i="9"/>
  <c r="I18" i="9"/>
  <c r="J17" i="9"/>
  <c r="I17" i="9"/>
  <c r="J16" i="9"/>
  <c r="I16" i="9"/>
  <c r="J15" i="9"/>
  <c r="I15" i="9"/>
  <c r="J14" i="9"/>
  <c r="I14" i="9"/>
  <c r="J13" i="9"/>
  <c r="I13" i="9"/>
  <c r="J12" i="9"/>
  <c r="I12" i="9"/>
  <c r="J11" i="9"/>
  <c r="I11" i="9"/>
  <c r="J10" i="9"/>
  <c r="I10" i="9"/>
  <c r="J9" i="9"/>
  <c r="I9" i="9"/>
  <c r="J8" i="9"/>
  <c r="I8" i="9"/>
  <c r="J7" i="9"/>
  <c r="I7" i="9"/>
  <c r="J6" i="9"/>
  <c r="I6" i="9"/>
  <c r="J5" i="9"/>
  <c r="I5" i="9"/>
  <c r="J4" i="9"/>
  <c r="I4" i="9"/>
  <c r="K132" i="9"/>
  <c r="G15" i="2"/>
  <c r="O15" i="2"/>
  <c r="I132" i="9" l="1"/>
  <c r="J132" i="9"/>
  <c r="K7" i="18"/>
  <c r="K8" i="18"/>
  <c r="K9" i="18"/>
  <c r="K10" i="18"/>
  <c r="K11" i="18"/>
  <c r="K12" i="18"/>
  <c r="K13" i="18"/>
  <c r="K14" i="18"/>
  <c r="K15" i="18"/>
  <c r="K30" i="18" l="1"/>
  <c r="K31" i="18"/>
  <c r="K32" i="18"/>
  <c r="K33" i="18"/>
  <c r="K34" i="18"/>
  <c r="K35" i="18"/>
  <c r="K36" i="18"/>
  <c r="K37" i="18"/>
  <c r="K38" i="18"/>
  <c r="K39" i="18"/>
  <c r="K40" i="18"/>
  <c r="K41" i="18"/>
  <c r="K42" i="18"/>
  <c r="K43" i="18"/>
  <c r="K44" i="18"/>
  <c r="K45" i="18"/>
  <c r="K46" i="18"/>
  <c r="K19" i="18"/>
  <c r="K20" i="18"/>
  <c r="K21" i="18"/>
  <c r="K22" i="18"/>
  <c r="K23" i="18"/>
  <c r="K24" i="18"/>
  <c r="K25" i="18"/>
  <c r="K26" i="18"/>
  <c r="K27" i="18"/>
  <c r="K28" i="18"/>
  <c r="K29" i="18"/>
  <c r="K3" i="18"/>
  <c r="K4" i="18"/>
  <c r="K5" i="18"/>
  <c r="K6" i="18"/>
  <c r="K16" i="18"/>
  <c r="K17" i="18"/>
  <c r="K18" i="18"/>
  <c r="K2" i="1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Ramon</author>
    <author>Ramon Shinkfield</author>
  </authors>
  <commentList>
    <comment ref="C1" authorId="0" shapeId="0" xr:uid="{A21C0801-817C-45B5-8EDD-6BE56B6CA9E6}">
      <text>
        <r>
          <rPr>
            <b/>
            <sz val="9"/>
            <color indexed="81"/>
            <rFont val="Tahoma"/>
            <family val="2"/>
          </rPr>
          <t>Ramon:</t>
        </r>
        <r>
          <rPr>
            <sz val="9"/>
            <color indexed="81"/>
            <rFont val="Tahoma"/>
            <family val="2"/>
          </rPr>
          <t xml:space="preserve">
Use the dropdown field to select the activities specified in the sheet "1) Objectives &amp; Activities"</t>
        </r>
      </text>
    </comment>
    <comment ref="G1" authorId="0" shapeId="0" xr:uid="{395917AE-81FE-488D-AD96-70ED44C21678}">
      <text>
        <r>
          <rPr>
            <b/>
            <sz val="9"/>
            <color indexed="81"/>
            <rFont val="Tahoma"/>
            <family val="2"/>
          </rPr>
          <t>Ramon:</t>
        </r>
        <r>
          <rPr>
            <sz val="9"/>
            <color indexed="81"/>
            <rFont val="Tahoma"/>
            <family val="2"/>
          </rPr>
          <t xml:space="preserve">
If the activity target is different to "individuals", specify the target in Column L</t>
        </r>
      </text>
    </comment>
    <comment ref="J1" authorId="0" shapeId="0" xr:uid="{D1814AD5-52BA-498C-A0F7-75FCE90022AF}">
      <text>
        <r>
          <rPr>
            <b/>
            <sz val="9"/>
            <color indexed="81"/>
            <rFont val="Tahoma"/>
            <family val="2"/>
          </rPr>
          <t>Ramon:</t>
        </r>
        <r>
          <rPr>
            <sz val="9"/>
            <color indexed="81"/>
            <rFont val="Tahoma"/>
            <family val="2"/>
          </rPr>
          <t xml:space="preserve">
Where possible, the preference is use individuals.</t>
        </r>
      </text>
    </comment>
    <comment ref="K1" authorId="0" shapeId="0" xr:uid="{949614ED-5A7B-4281-A733-19EFB954E8BE}">
      <text>
        <r>
          <rPr>
            <b/>
            <sz val="9"/>
            <color indexed="81"/>
            <rFont val="Tahoma"/>
            <family val="2"/>
          </rPr>
          <t>Ramon:</t>
        </r>
        <r>
          <rPr>
            <sz val="9"/>
            <color indexed="81"/>
            <rFont val="Tahoma"/>
            <family val="2"/>
          </rPr>
          <t xml:space="preserve">
Specify the target here if target individuals (columns G, H, I) are not applicable. The sum of the target individuals from (columns G, H, I) can also be specified here.</t>
        </r>
      </text>
    </comment>
    <comment ref="D2" authorId="0" shapeId="0" xr:uid="{1752E9B3-B87A-4421-AF67-6F87629D7802}">
      <text>
        <r>
          <rPr>
            <b/>
            <sz val="9"/>
            <color indexed="81"/>
            <rFont val="Tahoma"/>
            <family val="2"/>
          </rPr>
          <t>Ramon:</t>
        </r>
        <r>
          <rPr>
            <sz val="9"/>
            <color indexed="81"/>
            <rFont val="Tahoma"/>
            <family val="2"/>
          </rPr>
          <t xml:space="preserve">
An activity can only have one modality. If an actiivty employs both types of modality, then the activity should be represented by two separate activities.</t>
        </r>
      </text>
    </comment>
    <comment ref="E2" authorId="0" shapeId="0" xr:uid="{701749B4-F169-4B9D-B686-81CB646A6887}">
      <text>
        <r>
          <rPr>
            <b/>
            <sz val="9"/>
            <color indexed="81"/>
            <rFont val="Tahoma"/>
            <family val="2"/>
          </rPr>
          <t>Ramon:</t>
        </r>
        <r>
          <rPr>
            <sz val="9"/>
            <color indexed="81"/>
            <rFont val="Tahoma"/>
            <family val="2"/>
          </rPr>
          <t xml:space="preserve">
Please indicate whether target population will benefit directly/indirectly (i.e. service delivery vs campaign etc)</t>
        </r>
      </text>
    </comment>
    <comment ref="F2" authorId="0" shapeId="0" xr:uid="{1B724ECA-0522-4166-BC3C-47F920E581DB}">
      <text>
        <r>
          <rPr>
            <b/>
            <sz val="9"/>
            <color indexed="81"/>
            <rFont val="Tahoma"/>
            <family val="2"/>
          </rPr>
          <t>Ramon:</t>
        </r>
        <r>
          <rPr>
            <sz val="9"/>
            <color indexed="81"/>
            <rFont val="Tahoma"/>
            <family val="2"/>
          </rPr>
          <t xml:space="preserve">
Will the intervention be once-off or repeated?   </t>
        </r>
      </text>
    </comment>
    <comment ref="N2" authorId="1" shapeId="0" xr:uid="{6A02841F-4C8E-49E2-B93C-397824A939C0}">
      <text>
        <r>
          <rPr>
            <b/>
            <sz val="9"/>
            <color indexed="81"/>
            <rFont val="Tahoma"/>
            <family val="2"/>
          </rPr>
          <t>Ramon Shinkfield:</t>
        </r>
        <r>
          <rPr>
            <sz val="9"/>
            <color indexed="81"/>
            <rFont val="Tahoma"/>
            <family val="2"/>
          </rPr>
          <t xml:space="preserve">
Weighted according to the proportion of implemented activities, e.g. an activity with a lower cost, which has been implemented for a higher number of beneificiaries should be weighted proportionally higher.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Ramon</author>
    <author>Ramon Shinkfield</author>
  </authors>
  <commentList>
    <comment ref="B1" authorId="0" shapeId="0" xr:uid="{9D045F40-1125-4B5B-8B34-F61CF57DE6FF}">
      <text>
        <r>
          <rPr>
            <b/>
            <sz val="9"/>
            <color indexed="81"/>
            <rFont val="Tahoma"/>
            <family val="2"/>
          </rPr>
          <t>Ramon:</t>
        </r>
        <r>
          <rPr>
            <sz val="9"/>
            <color indexed="81"/>
            <rFont val="Tahoma"/>
            <family val="2"/>
          </rPr>
          <t xml:space="preserve">
Use the dropdown field to select the activities specified in the sheet "1) Objectives &amp; Activities"</t>
        </r>
      </text>
    </comment>
    <comment ref="C1" authorId="1" shapeId="0" xr:uid="{47664796-3EB7-4866-9717-59B0558E1940}">
      <text>
        <r>
          <rPr>
            <b/>
            <sz val="9"/>
            <color indexed="81"/>
            <rFont val="Tahoma"/>
            <family val="2"/>
          </rPr>
          <t>Ramon Shinkfield:</t>
        </r>
        <r>
          <rPr>
            <sz val="9"/>
            <color indexed="81"/>
            <rFont val="Tahoma"/>
            <family val="2"/>
          </rPr>
          <t xml:space="preserve">
To be completed by OCHA </t>
        </r>
      </text>
    </comment>
    <comment ref="D1" authorId="0" shapeId="0" xr:uid="{C0ED50A3-CF59-4AAD-BD44-301DBB075377}">
      <text>
        <r>
          <rPr>
            <b/>
            <sz val="9"/>
            <color indexed="81"/>
            <rFont val="Tahoma"/>
            <family val="2"/>
          </rPr>
          <t>Ramon:</t>
        </r>
        <r>
          <rPr>
            <sz val="9"/>
            <color indexed="81"/>
            <rFont val="Tahoma"/>
            <family val="2"/>
          </rPr>
          <t xml:space="preserve">
Indicators are to include sex, age, disability and other required dimensions. Add all indicators to the one cell (per activity or sub-activity) separated by a semicolon. </t>
        </r>
      </text>
    </comment>
    <comment ref="F1" authorId="1" shapeId="0" xr:uid="{43941868-0926-4F45-AEEA-7D35953D50C9}">
      <text>
        <r>
          <rPr>
            <b/>
            <sz val="9"/>
            <color indexed="81"/>
            <rFont val="Tahoma"/>
            <family val="2"/>
          </rPr>
          <t>Ramon Shinkfield:</t>
        </r>
        <r>
          <rPr>
            <sz val="9"/>
            <color indexed="81"/>
            <rFont val="Tahoma"/>
            <family val="2"/>
          </rPr>
          <t xml:space="preserve">
To be completed by OCHA</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Ramon</author>
  </authors>
  <commentList>
    <comment ref="J1" authorId="0" shapeId="0" xr:uid="{9E8BA689-940C-4ABE-AD1B-644C8C9FAC9C}">
      <text>
        <r>
          <rPr>
            <b/>
            <sz val="9"/>
            <color indexed="81"/>
            <rFont val="Tahoma"/>
            <family val="2"/>
          </rPr>
          <t>Ramon:</t>
        </r>
        <r>
          <rPr>
            <sz val="9"/>
            <color indexed="81"/>
            <rFont val="Tahoma"/>
            <family val="2"/>
          </rPr>
          <t xml:space="preserve">
Update with other sub-dimensions of concern
</t>
        </r>
      </text>
    </comment>
  </commentList>
</comments>
</file>

<file path=xl/sharedStrings.xml><?xml version="1.0" encoding="utf-8"?>
<sst xmlns="http://schemas.openxmlformats.org/spreadsheetml/2006/main" count="2888" uniqueCount="775">
  <si>
    <t>In-kind or Service Delivery</t>
  </si>
  <si>
    <t>Direct</t>
  </si>
  <si>
    <t>Once-off</t>
  </si>
  <si>
    <t>Cash or Voucher</t>
  </si>
  <si>
    <t>Indirect</t>
  </si>
  <si>
    <t>Repeated (montly)</t>
  </si>
  <si>
    <t>Individual</t>
  </si>
  <si>
    <t>Assessment</t>
  </si>
  <si>
    <t>Campaign</t>
  </si>
  <si>
    <t>Centre / Site</t>
  </si>
  <si>
    <t>Household</t>
  </si>
  <si>
    <t>Intervention</t>
  </si>
  <si>
    <t>Product</t>
  </si>
  <si>
    <t>Session</t>
  </si>
  <si>
    <t>SQM</t>
  </si>
  <si>
    <r>
      <t>PHASE ONE - Development of activities and intersectoral HRP targets</t>
    </r>
    <r>
      <rPr>
        <b/>
        <sz val="14"/>
        <color theme="5"/>
        <rFont val="Calibri"/>
        <family val="2"/>
        <scheme val="minor"/>
      </rPr>
      <t xml:space="preserve"> </t>
    </r>
    <r>
      <rPr>
        <i/>
        <sz val="11"/>
        <color theme="5"/>
        <rFont val="Calibri"/>
        <family val="2"/>
        <scheme val="minor"/>
      </rPr>
      <t>(draft inputs by 13 October, final inputs due by 20 October)</t>
    </r>
  </si>
  <si>
    <t>** Together with the narrative cluster strategy, this template will form the cluster response plan and be a working document developed in collaboration with OCHA **</t>
  </si>
  <si>
    <t xml:space="preserve">Step 1)  Cluster objectives and activities </t>
  </si>
  <si>
    <t>- Define the cluster objectives and related activities [Sheets P1.1 and P1.2]</t>
  </si>
  <si>
    <t xml:space="preserve">    &gt; A cluster objective can only relate to one strategic objective [with the exception of coordination and common services].</t>
  </si>
  <si>
    <t xml:space="preserve">    &gt; An activity can only relate to one cluster objective [with the exception of coordination and common services].</t>
  </si>
  <si>
    <t>- Define the implementation characteristics and costing parameters of all activities making sure to complete all fields.</t>
  </si>
  <si>
    <t xml:space="preserve">    &gt; An activity can only have one modality. If an activity employs both types of modality, then the activity should be represented by two separate activities.</t>
  </si>
  <si>
    <r>
      <t>Step 2) Map activity targets by raion</t>
    </r>
    <r>
      <rPr>
        <sz val="11"/>
        <color theme="1"/>
        <rFont val="Calibri"/>
        <family val="2"/>
        <scheme val="minor"/>
      </rPr>
      <t xml:space="preserve"> </t>
    </r>
    <r>
      <rPr>
        <i/>
        <sz val="11"/>
        <color theme="1"/>
        <rFont val="Calibri"/>
        <family val="2"/>
        <scheme val="minor"/>
      </rPr>
      <t>(final inputs by 20 October)</t>
    </r>
  </si>
  <si>
    <t>- Mapping activity target caseloads by raion and population group [Sheets P1.3 x 3].</t>
  </si>
  <si>
    <t xml:space="preserve">    &gt; Only activities with a direct beneificary reach are to be mapped by raion (i.e. capacity building and campaigns are not required).</t>
  </si>
  <si>
    <t>- Return inputs for Phase One to the OCHA IMU via email to Ramon &lt;shinkfield@un.org&gt; and Oleksandr &lt;oleksandr.yaroshenko@un.org&gt;</t>
  </si>
  <si>
    <t xml:space="preserve">** OCHA IMU to calculate the intersectoral targets for the Strategic Objectives ** </t>
  </si>
  <si>
    <t>PHASE TWO - Implementing the monitoring framework and setup of operational plans</t>
  </si>
  <si>
    <r>
      <t xml:space="preserve">Step 3) indicators and aggregation rules </t>
    </r>
    <r>
      <rPr>
        <i/>
        <sz val="11"/>
        <color theme="0" tint="-0.249977111117893"/>
        <rFont val="Calibri"/>
        <family val="2"/>
        <scheme val="minor"/>
      </rPr>
      <t>(inputs due by 10 November)</t>
    </r>
  </si>
  <si>
    <t>- Define the indicators for monitoring, which should include sex, age, disability and other required vulnerable dimensions.</t>
  </si>
  <si>
    <t>- Define aggregation rule(s) required for combining the activity targets at a sub-national level (per beneficiary group).</t>
  </si>
  <si>
    <t xml:space="preserve">- Complete the SADD and disability profile (and another dimensions, if applicable). </t>
  </si>
  <si>
    <t>- Activities and indicators will be coded and then returned to Clusters for building into the monitoring forms.</t>
  </si>
  <si>
    <t>- Return inputs to the OCHA IMU via email to Ramon &lt;shinkfield@un.org&gt; and Oleksandr &lt;oleksandr.yaroshenko@un.org&gt;</t>
  </si>
  <si>
    <t xml:space="preserve">** OCHA IMU to code activities and indicators, then return to clusters for ActivityInfo setup ** </t>
  </si>
  <si>
    <r>
      <t xml:space="preserve">Step 4)  ActivityInfo design &amp; setup </t>
    </r>
    <r>
      <rPr>
        <i/>
        <sz val="11"/>
        <color theme="0" tint="-0.249977111117893"/>
        <rFont val="Calibri"/>
        <family val="2"/>
        <scheme val="minor"/>
      </rPr>
      <t>(goal to be completed by December)</t>
    </r>
  </si>
  <si>
    <t>- ActivityInfo Taskforce to finalise the information architecture, platform design, and define supporting data management processes.</t>
  </si>
  <si>
    <t>- Develop and implement the Activity Plan Module (APM) for Clusters to create the "operational" activity plan.</t>
  </si>
  <si>
    <t>- Develop and implement the Response Monitoring Module (RMM) designed to the HRP 2023, i.e. implementation of Cluster monitoring forms.</t>
  </si>
  <si>
    <r>
      <rPr>
        <b/>
        <sz val="11"/>
        <color theme="0" tint="-0.249977111117893"/>
        <rFont val="Calibri"/>
        <family val="2"/>
        <scheme val="minor"/>
      </rPr>
      <t>Step 5)</t>
    </r>
    <r>
      <rPr>
        <sz val="11"/>
        <color theme="0" tint="-0.249977111117893"/>
        <rFont val="Calibri"/>
        <family val="2"/>
        <scheme val="minor"/>
      </rPr>
      <t xml:space="preserve"> </t>
    </r>
    <r>
      <rPr>
        <b/>
        <sz val="11"/>
        <color theme="0" tint="-0.249977111117893"/>
        <rFont val="Calibri"/>
        <family val="2"/>
        <scheme val="minor"/>
      </rPr>
      <t>Cluster operational plans</t>
    </r>
    <r>
      <rPr>
        <sz val="11"/>
        <color theme="0" tint="-0.249977111117893"/>
        <rFont val="Calibri"/>
        <family val="2"/>
        <scheme val="minor"/>
      </rPr>
      <t xml:space="preserve"> </t>
    </r>
    <r>
      <rPr>
        <i/>
        <sz val="11"/>
        <color theme="0" tint="-0.249977111117893"/>
        <rFont val="Calibri"/>
        <family val="2"/>
        <scheme val="minor"/>
      </rPr>
      <t>(goal to commence by mid-to-late December)</t>
    </r>
  </si>
  <si>
    <t>- Prepare Cluster Operational Plan (mapping of activities by partner, location and population group)</t>
  </si>
  <si>
    <t>GENERAL INSTRUCTIONS</t>
  </si>
  <si>
    <t>a) The Response Framework is for reference only (no updates or action required).</t>
  </si>
  <si>
    <t>b) Do not add new rows or columns to any of the sheets.</t>
  </si>
  <si>
    <t>c) Take note of the comments (notes) provided in the field headers.</t>
  </si>
  <si>
    <t xml:space="preserve">SO 1: </t>
  </si>
  <si>
    <t>Provide principled and timely multi-sectoral live-saving assistance to internally displaced persons, non-displaced persons and returnees, ensuring their safety and dignity.</t>
  </si>
  <si>
    <t xml:space="preserve">SO 2: </t>
  </si>
  <si>
    <t>Enable access to basic services, including education, health, water and sanitation to internally displaced persons, non-displaced persons and returnees.</t>
  </si>
  <si>
    <t xml:space="preserve">2024 HNRO      Strategic Objective </t>
  </si>
  <si>
    <t xml:space="preserve">2024 HNRP                                     CCCM Cluster Strategic Objective </t>
  </si>
  <si>
    <t>Activity Name</t>
  </si>
  <si>
    <t>Indicators</t>
  </si>
  <si>
    <t>Unit</t>
  </si>
  <si>
    <t>Disaggregation</t>
  </si>
  <si>
    <t>Reporting Level              (admin)</t>
  </si>
  <si>
    <t>Reporting Frequency</t>
  </si>
  <si>
    <t>Activity Description</t>
  </si>
  <si>
    <r>
      <rPr>
        <b/>
        <sz val="14"/>
        <color theme="1"/>
        <rFont val="Calibri"/>
        <family val="2"/>
        <scheme val="minor"/>
      </rPr>
      <t>SO1:</t>
    </r>
    <r>
      <rPr>
        <sz val="14"/>
        <color theme="1"/>
        <rFont val="Calibri"/>
        <family val="2"/>
        <scheme val="minor"/>
      </rPr>
      <t xml:space="preserve"> Provide principled and timely multi-sectoral live-saving assistance to internally displaced persons, non-displaced persons and returnees, ensuring their safety and dignity.</t>
    </r>
  </si>
  <si>
    <r>
      <rPr>
        <b/>
        <sz val="14"/>
        <color theme="1"/>
        <rFont val="Calibri"/>
        <family val="2"/>
        <scheme val="minor"/>
      </rPr>
      <t>SO1:</t>
    </r>
    <r>
      <rPr>
        <sz val="14"/>
        <color theme="1"/>
        <rFont val="Calibri"/>
        <family val="2"/>
        <scheme val="minor"/>
      </rPr>
      <t xml:space="preserve"> Support people-centered site management approaches that promote effective engagement and particpatory approaches in day-to-day running of sites. </t>
    </r>
    <r>
      <rPr>
        <sz val="11"/>
        <color theme="1"/>
        <rFont val="Calibri"/>
        <family val="2"/>
        <scheme val="minor"/>
      </rPr>
      <t xml:space="preserve"> </t>
    </r>
  </si>
  <si>
    <r>
      <rPr>
        <b/>
        <sz val="14"/>
        <color theme="1"/>
        <rFont val="Calibri"/>
        <family val="2"/>
        <scheme val="minor"/>
      </rPr>
      <t>1.1</t>
    </r>
    <r>
      <rPr>
        <sz val="14"/>
        <color theme="1"/>
        <rFont val="Calibri"/>
        <family val="2"/>
        <scheme val="minor"/>
      </rPr>
      <t>.Support safe and participatory site management and governance structures</t>
    </r>
  </si>
  <si>
    <t># of individuals benefiting from CFM</t>
  </si>
  <si>
    <t>Individuals</t>
  </si>
  <si>
    <t>Girls (0-17), Boys (0-17), Adult women (18-59), Adult men (18-59), Elderly women (60+), Elderly men (60+), People with disability</t>
  </si>
  <si>
    <t>Site (admin 5)</t>
  </si>
  <si>
    <t>System for safe and participatory site functioning is a set of tools and procedures aimed to ensure a protective environment for displaced population in collective sites, promote mobilization at the site, and facilitate IDP access to decision-making. It may include but is not limited to supporting site management and site population to design and adopt rules of stay in the site, advocate for individual agreements between site residents and management with clear rights and obligations, supporting self-organization of IDPs through establishing committees with a balanced representation of women, people of diverse age groups, and people with disabilities; ensuring access to functional complaint and feedback mechanisms. Establish or support existing site management and governance structures and promote safe and participatory environment in sites.</t>
  </si>
  <si>
    <t># of individuals benefiting from establishment structures representing IDPs</t>
  </si>
  <si>
    <t># individuals benefiting from establishment of rules of stay</t>
  </si>
  <si>
    <r>
      <rPr>
        <b/>
        <sz val="14"/>
        <color theme="1"/>
        <rFont val="Calibri"/>
        <family val="2"/>
        <scheme val="minor"/>
      </rPr>
      <t xml:space="preserve">1.2. </t>
    </r>
    <r>
      <rPr>
        <sz val="14"/>
        <color theme="1"/>
        <rFont val="Calibri"/>
        <family val="2"/>
        <scheme val="minor"/>
      </rPr>
      <t>Community-led activities on the site level</t>
    </r>
  </si>
  <si>
    <t># of community-led activities</t>
  </si>
  <si>
    <t>Activities</t>
  </si>
  <si>
    <t>Community-led activity is a small-scale project led by initiative groups in a collective site in coordination with site managers, partner organizations, and a hosting community to improve living conditions in the collective site, facilitate service provision, community cohesion, and local integration. Community-led activities should target the specific needs of vulnerable groups, including women, children, older people, and people with disabilities, and ensure their inclusivity in the decision-making process.</t>
  </si>
  <si>
    <t># of individuals benefiting from community-led activities</t>
  </si>
  <si>
    <r>
      <rPr>
        <b/>
        <sz val="14"/>
        <color theme="1"/>
        <rFont val="Calibri"/>
        <family val="2"/>
        <scheme val="minor"/>
      </rPr>
      <t>1.3.</t>
    </r>
    <r>
      <rPr>
        <sz val="14"/>
        <color theme="1"/>
        <rFont val="Calibri"/>
        <family val="2"/>
        <scheme val="minor"/>
      </rPr>
      <t xml:space="preserve"> Capacity building</t>
    </r>
  </si>
  <si>
    <t># of trainings conducted</t>
  </si>
  <si>
    <t>Trainings</t>
  </si>
  <si>
    <t>Hromada (admin 3)</t>
  </si>
  <si>
    <t>Capacity building is the set of activities to train humanitarian workers, authorities, site managers, and volunteer groups on how to enhance the protective environment for displaced population in collective sites. The topic of training activities may include but is not limited to CCCM induction training, CCCM training for trainers, protection mainstreaming, accountability to the affected population (AAP), humanitarian standards, prevention of sexual exploitation and abuse (PSEA), prevention of gender-based violence (GBV), community participation.</t>
  </si>
  <si>
    <t># of individuals trained</t>
  </si>
  <si>
    <t>Adult women (18-59), Adult men (18-59)</t>
  </si>
  <si>
    <t># of trainers trained</t>
  </si>
  <si>
    <r>
      <rPr>
        <b/>
        <sz val="14"/>
        <color theme="1"/>
        <rFont val="Calibri"/>
        <family val="2"/>
        <scheme val="minor"/>
      </rPr>
      <t xml:space="preserve">SO2: </t>
    </r>
    <r>
      <rPr>
        <sz val="14"/>
        <color theme="1"/>
        <rFont val="Calibri"/>
        <family val="2"/>
        <scheme val="minor"/>
      </rPr>
      <t>Facilitate coordination and delivery of multi-sectoral assistance in sites to ensure basic needs and minimum standards are met</t>
    </r>
    <r>
      <rPr>
        <sz val="11"/>
        <color theme="1"/>
        <rFont val="Calibri"/>
        <family val="2"/>
        <scheme val="minor"/>
      </rPr>
      <t>.</t>
    </r>
  </si>
  <si>
    <r>
      <rPr>
        <b/>
        <sz val="14"/>
        <color theme="1"/>
        <rFont val="Calibri"/>
        <family val="2"/>
        <scheme val="minor"/>
      </rPr>
      <t xml:space="preserve">2.1. </t>
    </r>
    <r>
      <rPr>
        <sz val="14"/>
        <color theme="1"/>
        <rFont val="Calibri"/>
        <family val="2"/>
        <scheme val="minor"/>
      </rPr>
      <t>Site-level monitoring and referrals</t>
    </r>
  </si>
  <si>
    <t># of collective sites monitored</t>
  </si>
  <si>
    <t>Sites</t>
  </si>
  <si>
    <t>Monitoring is a collection of information through dedicated tools to identify the demographic profile, key needs, and response gaps in the collective sites hosting displaced population. Monitoring aims to facilitate responsible and coordinated response through inter-sectoral referrals. This activity includes monitoring conducted as a part of Collective Site Monitoring (CSM) and monitoring conducted for programming purposes of the partner organization. Monitoring of living condition in site, identification and referral of gaps in service and assistance provision Site-level referral is actions conducted by the SMS teams to redirect site-level needs to humanitarian partners from various sectoral or local service providers to ensure a protective environment for the IDP population and minimum living standards in the collective site.</t>
  </si>
  <si>
    <t># of sites benefiting from referrals</t>
  </si>
  <si>
    <r>
      <rPr>
        <b/>
        <sz val="14"/>
        <color theme="1"/>
        <rFont val="Calibri"/>
        <family val="2"/>
        <scheme val="minor"/>
      </rPr>
      <t>2.2.</t>
    </r>
    <r>
      <rPr>
        <sz val="14"/>
        <color theme="1"/>
        <rFont val="Calibri"/>
        <family val="2"/>
        <scheme val="minor"/>
      </rPr>
      <t xml:space="preserve"> Care and maintenance (in-kind)</t>
    </r>
  </si>
  <si>
    <t># of individuals benefiting from care and maintenance activities (in-kind)</t>
  </si>
  <si>
    <t xml:space="preserve">Care and maintenance is a set of interventions aimed at ensuring the daily running of the collective site or improving living conditions in the collective site up to minimum standards. Such interventions may include but are not limited to the space arrangement, installation of disability and child-friendly infrastructure, repairs of electrical appliances and furniture, small-scale WASH repairs, installation or repairs of doors/windows, ensuring access to internet connectivity points to facilitate child distance learning, teleworking, and access to information on services.This activity could be implemented either directly by the CCCM partner, including their sub-contractors (in-kind) or by providing cash to site managers for further actions (cash).
</t>
  </si>
  <si>
    <r>
      <rPr>
        <b/>
        <sz val="14"/>
        <color theme="1"/>
        <rFont val="Calibri"/>
        <family val="2"/>
        <scheme val="minor"/>
      </rPr>
      <t xml:space="preserve">2.3. </t>
    </r>
    <r>
      <rPr>
        <sz val="14"/>
        <color theme="1"/>
        <rFont val="Calibri"/>
        <family val="2"/>
        <scheme val="minor"/>
      </rPr>
      <t>Care and maintenance (cash)</t>
    </r>
  </si>
  <si>
    <t># of individuals benefiting from cash grants for care and maintenance</t>
  </si>
  <si>
    <r>
      <rPr>
        <b/>
        <sz val="14"/>
        <color theme="1"/>
        <rFont val="Calibri"/>
        <family val="2"/>
        <scheme val="minor"/>
      </rPr>
      <t>2.4.</t>
    </r>
    <r>
      <rPr>
        <sz val="14"/>
        <color theme="1"/>
        <rFont val="Calibri"/>
        <family val="2"/>
        <scheme val="minor"/>
      </rPr>
      <t xml:space="preserve"> Essential items and equipment for communal and individual use (in-kind)</t>
    </r>
  </si>
  <si>
    <t># of individuals benefiting from items and equipment for communal use</t>
  </si>
  <si>
    <t>Essential items and equipment for communal use are non-food items aimed at ensuring adequate living conditions in collective sites and transferred for joint use of the collective site population. Essential items and equipment may include but are not limited to furniture, electrical appliances, kitchen sets, and items needed for care and maintenance.
Essential items and equipment for individual use are non-food items aimed at improving living conditions in collective sites and transferred for household personal use. It may include but is not limited to beds, mattresses, blankets, bed linen sets, pillows, towel sets, furniture etc.</t>
  </si>
  <si>
    <t># of individuals benefiting from items and equipment for individual use</t>
  </si>
  <si>
    <r>
      <rPr>
        <b/>
        <sz val="14"/>
        <color theme="1"/>
        <rFont val="Calibri"/>
        <family val="2"/>
        <scheme val="minor"/>
      </rPr>
      <t xml:space="preserve">2.5. </t>
    </r>
    <r>
      <rPr>
        <sz val="14"/>
        <color theme="1"/>
        <rFont val="Calibri"/>
        <family val="2"/>
        <scheme val="minor"/>
      </rPr>
      <t>Essential items and equipment for communal and individual use (cash)</t>
    </r>
  </si>
  <si>
    <t># of people who has benefited from cash grant for communal use/items</t>
  </si>
  <si>
    <r>
      <rPr>
        <b/>
        <sz val="14"/>
        <color theme="1"/>
        <rFont val="Calibri"/>
        <family val="2"/>
        <scheme val="minor"/>
      </rPr>
      <t>SO2:</t>
    </r>
    <r>
      <rPr>
        <sz val="14"/>
        <color theme="1"/>
        <rFont val="Calibri"/>
        <family val="2"/>
        <scheme val="minor"/>
      </rPr>
      <t xml:space="preserve"> Enable access to basic services, including education, health, water and sanitation to internally displaced persons, non-displaced persons and returnees.</t>
    </r>
  </si>
  <si>
    <r>
      <rPr>
        <b/>
        <sz val="14"/>
        <color theme="1"/>
        <rFont val="Calibri"/>
        <family val="2"/>
        <scheme val="minor"/>
      </rPr>
      <t xml:space="preserve">SO3: </t>
    </r>
    <r>
      <rPr>
        <sz val="14"/>
        <color theme="1"/>
        <rFont val="Calibri"/>
        <family val="2"/>
        <scheme val="minor"/>
      </rPr>
      <t>Promote and inform responsible exit strategies and support linkages to durable solutions for residents of collective sites.</t>
    </r>
  </si>
  <si>
    <r>
      <rPr>
        <b/>
        <sz val="14"/>
        <color theme="1"/>
        <rFont val="Calibri"/>
        <family val="2"/>
        <scheme val="minor"/>
      </rPr>
      <t xml:space="preserve">3.1. </t>
    </r>
    <r>
      <rPr>
        <sz val="14"/>
        <color theme="1"/>
        <rFont val="Calibri"/>
        <family val="2"/>
        <scheme val="minor"/>
      </rPr>
      <t>IDP profiling</t>
    </r>
  </si>
  <si>
    <t># of households profiled</t>
  </si>
  <si>
    <t>Households</t>
  </si>
  <si>
    <t>IDP profiling is a set of activities to collect information in collective sites on the HH and individual levels through dedicated tools. This activity aims to identify residents' risks, vulnerabilities, capacities, and intentions to support programming in achieving mid-term and durable solutions for the affected population.</t>
  </si>
  <si>
    <r>
      <rPr>
        <b/>
        <sz val="14"/>
        <color theme="1"/>
        <rFont val="Calibri"/>
        <family val="2"/>
        <scheme val="minor"/>
      </rPr>
      <t xml:space="preserve">3.2. </t>
    </r>
    <r>
      <rPr>
        <sz val="14"/>
        <color theme="1"/>
        <rFont val="Calibri"/>
        <family val="2"/>
        <scheme val="minor"/>
      </rPr>
      <t>Support authorities for site consolidation and closure</t>
    </r>
  </si>
  <si>
    <t># of sites where authorities were supported to ensure principled closure and consolidation</t>
  </si>
  <si>
    <t>Support authorities for site consolidation and closure is a set of activities conducted by the CCCM partner in coordination with local authorities, service providers, site managers, and site population to develop and implement responsible strategies for site closure and consolidation.</t>
  </si>
  <si>
    <t># of workshops or trainings with local authorities</t>
  </si>
  <si>
    <r>
      <rPr>
        <b/>
        <sz val="14"/>
        <color theme="1"/>
        <rFont val="Calibri"/>
        <family val="2"/>
        <scheme val="minor"/>
      </rPr>
      <t>3.3.</t>
    </r>
    <r>
      <rPr>
        <sz val="14"/>
        <color theme="1"/>
        <rFont val="Calibri"/>
        <family val="2"/>
        <scheme val="minor"/>
      </rPr>
      <t xml:space="preserve"> Awareness raising on site consolidation and access to sustainable solutions</t>
    </r>
  </si>
  <si>
    <t># of sessions conducted</t>
  </si>
  <si>
    <t>Sessions</t>
  </si>
  <si>
    <t>Awareness raising on site consolidation and access to sustainable solutions.</t>
  </si>
  <si>
    <t># of inidividuals benefiting</t>
  </si>
  <si>
    <t>Adult women (18-59), Adult men (18-59), Elderly women (60+), Elderly men (60+), People with disability</t>
  </si>
  <si>
    <t>Стратегічна ціль Плану Гуманітарного Реагування 2024 (2024 HNRP)</t>
  </si>
  <si>
    <t xml:space="preserve">Стратегічна ціль СССM Кластеру в рамках Плану Гуманітарного Реагування </t>
  </si>
  <si>
    <t>Вид активності</t>
  </si>
  <si>
    <t>Індикатор</t>
  </si>
  <si>
    <t>Одиниця звітування</t>
  </si>
  <si>
    <t xml:space="preserve">Дезагрегація </t>
  </si>
  <si>
    <t>Адміністративний рівень звітування</t>
  </si>
  <si>
    <t>Періодичність звітування</t>
  </si>
  <si>
    <t>Опис активності</t>
  </si>
  <si>
    <r>
      <rPr>
        <b/>
        <sz val="12"/>
        <color theme="1"/>
        <rFont val="Calibri"/>
        <family val="2"/>
        <scheme val="minor"/>
      </rPr>
      <t xml:space="preserve">СЦ1: </t>
    </r>
    <r>
      <rPr>
        <sz val="12"/>
        <color theme="1"/>
        <rFont val="Calibri"/>
        <family val="2"/>
        <scheme val="minor"/>
      </rPr>
      <t>Надати систематичну та своєчасну мультисекторальну допомогу внутрішньо переміщеним особам, непереміщеним особам та особам, які повернулися, забезпечуючи їхню безпеку та гідність.</t>
    </r>
  </si>
  <si>
    <r>
      <rPr>
        <b/>
        <sz val="12"/>
        <color theme="1"/>
        <rFont val="Calibri"/>
        <family val="2"/>
        <scheme val="minor"/>
      </rPr>
      <t>СЦ1</t>
    </r>
    <r>
      <rPr>
        <sz val="12"/>
        <color theme="1"/>
        <rFont val="Calibri"/>
        <family val="2"/>
        <scheme val="minor"/>
      </rPr>
      <t xml:space="preserve">: Забезпечити людиноцентристський підхід щодо управління МТП, який сприяє ефективному залученню та участі ВПО у функціонуванні МТП.  </t>
    </r>
  </si>
  <si>
    <r>
      <rPr>
        <b/>
        <sz val="12"/>
        <color theme="1"/>
        <rFont val="Calibri"/>
        <family val="2"/>
        <scheme val="minor"/>
      </rPr>
      <t xml:space="preserve">1.1. </t>
    </r>
    <r>
      <rPr>
        <sz val="12"/>
        <color theme="1"/>
        <rFont val="Calibri"/>
        <family val="2"/>
        <scheme val="minor"/>
      </rPr>
      <t>Підтримка надійних та відкритих для участі структур управління МТП</t>
    </r>
  </si>
  <si>
    <t># осіб, що отримали доступ до механізму скарг та зворотнього зв'язку</t>
  </si>
  <si>
    <t>Особа</t>
  </si>
  <si>
    <t>Дівчата (0-17), хлопчики (0-17), жінки (18-59), чоловіки (18-59), літні жінки (60+), літні чоловіки (60+), люди з інвалідністю</t>
  </si>
  <si>
    <t>МТП (рівень 5)</t>
  </si>
  <si>
    <t>Регулярно (щомісяця)</t>
  </si>
  <si>
    <t xml:space="preserve">Ця активність може включати низку складових, які забезпечують безпечне перебування переміщеного населення в МТП, сприяють підвищенню рівня підзвітності перед постраждалим населенням, розширюють можливості доступу ВПО до процесу прийняття рішень, сприяють активній участі громади, а також сприяють обміну інформацією між спеціалізованими організаціями, що надають допомогу, та органами державної влади. Це може включати, але не обмежується підтримкою керівництва та мешканців МТП у розробці та прийнятті правил перебування ВПО в МТП, адвокацією щодо необхідності укладання індивідуальних угод між мешканцями та керівництвом МТП, яка визначає права та обов'язки обох сторін, підтримкою самоврядування ВПО шляхом створення комітетів; забезпеченням доступу до функціонуючих механізмів зворотного зв'язку. 
</t>
  </si>
  <si>
    <t># осіб, чий захист було посилено через встановлення структур репрезентації ВПО</t>
  </si>
  <si>
    <t># осіб, чий захист було посилено через встеновлення правил перебування в МТП</t>
  </si>
  <si>
    <r>
      <rPr>
        <b/>
        <sz val="12"/>
        <color theme="1"/>
        <rFont val="Calibri"/>
        <family val="2"/>
        <scheme val="minor"/>
      </rPr>
      <t xml:space="preserve">1.2. </t>
    </r>
    <r>
      <rPr>
        <sz val="12"/>
        <color theme="1"/>
        <rFont val="Calibri"/>
        <family val="2"/>
        <scheme val="minor"/>
      </rPr>
      <t>Ініціативи, що реалізуються громадою на рівні МТП</t>
    </r>
  </si>
  <si>
    <t># ініціатив, що реалізуються громадою на рівні МТП</t>
  </si>
  <si>
    <t>Ініціатива</t>
  </si>
  <si>
    <t>Ініціативи, що реалізуються громадою  - це невеликі за обсягом проєкти, які реалізуються ініціативними групами в МТП в координації з керівництвом МТП, організаціями-партнерами та приймаючою громадою з метою покращення умов проживання в МТП, забезпечення надання послуг, зміцнення згуртованості громади та місцевої інтеграції ВПО. Такі заходи мають бути спрямовані на задоволення конкретних потреб вразливих груп населення, зокрема жінок, дітей, людей похилого віку та людей з інвалідністю, і забезпечувати їхнє залучення до процесу прийняття рішень.</t>
  </si>
  <si>
    <t># осіб, чий захист було посилено через ініціативи, реалізовані громадою на рівні МТП</t>
  </si>
  <si>
    <r>
      <rPr>
        <b/>
        <sz val="12"/>
        <color theme="1"/>
        <rFont val="Calibri"/>
        <family val="2"/>
        <scheme val="minor"/>
      </rPr>
      <t>1.3.</t>
    </r>
    <r>
      <rPr>
        <sz val="12"/>
        <color theme="1"/>
        <rFont val="Calibri"/>
        <family val="2"/>
        <scheme val="minor"/>
      </rPr>
      <t xml:space="preserve"> Розбудова спроможностей</t>
    </r>
  </si>
  <si>
    <t># проведених тренінгів</t>
  </si>
  <si>
    <t>Тренінг</t>
  </si>
  <si>
    <t>Громада (рівень 3)</t>
  </si>
  <si>
    <t>Лише один раз</t>
  </si>
  <si>
    <t>Розбудова спроможностей - це сукупність навчальних програм для працівників гуманітарних організацій, органів влади, керівників МТП та волонтерських організацій, спрямованих на підвищення рівня захисту переміщеного населення в МТП. Тематика навчальних заходів може включати, але не обмежуватися вступним тренінгом щодо питань з управління та координації МТП, підготовкою тренерів (з питань у правління та координації МТП), підвищенням рівня обізнаності щодо питань захисту ВПО, підзвітністю перед постраждалим населенням, гуманітарними стандартами, запобіганням сексуальній експлуатації та насильству, запобіганням гендерно зумовленому насильству, комунікацією з громадами тощо.</t>
  </si>
  <si>
    <t># осіб, що пройшли тренінг</t>
  </si>
  <si>
    <t>жінки (18-59), чоловіки (18-59)</t>
  </si>
  <si>
    <t># підготовлених тренерів</t>
  </si>
  <si>
    <r>
      <rPr>
        <b/>
        <sz val="12"/>
        <color theme="1"/>
        <rFont val="Calibri"/>
        <family val="2"/>
        <scheme val="minor"/>
      </rPr>
      <t>СЦ1:</t>
    </r>
    <r>
      <rPr>
        <sz val="12"/>
        <color theme="1"/>
        <rFont val="Calibri"/>
        <family val="2"/>
        <scheme val="minor"/>
      </rPr>
      <t xml:space="preserve"> Надавати систематичну та своєчасну мультисекторальну допомогу внутрішньо переміщеним особам, непереміщеним особам та особам, які повернулися, забезпечуючи їхню безпеку та гідність.</t>
    </r>
  </si>
  <si>
    <r>
      <rPr>
        <b/>
        <sz val="12"/>
        <color theme="1"/>
        <rFont val="Calibri"/>
        <family val="2"/>
        <scheme val="minor"/>
      </rPr>
      <t>СЦ2:</t>
    </r>
    <r>
      <rPr>
        <sz val="12"/>
        <color theme="1"/>
        <rFont val="Calibri"/>
        <family val="2"/>
        <scheme val="minor"/>
      </rPr>
      <t xml:space="preserve"> Сприяти координації та наданню міжсекторальної допомоги в МТП для забезпечення базових потреб ВПО і мінімальних стандартів проживання.</t>
    </r>
  </si>
  <si>
    <r>
      <rPr>
        <b/>
        <sz val="12"/>
        <color theme="1"/>
        <rFont val="Calibri"/>
        <family val="2"/>
        <scheme val="minor"/>
      </rPr>
      <t>2.1.</t>
    </r>
    <r>
      <rPr>
        <sz val="12"/>
        <color theme="1"/>
        <rFont val="Calibri"/>
        <family val="2"/>
        <scheme val="minor"/>
      </rPr>
      <t xml:space="preserve"> Моніторинг МТП та перенаправлення</t>
    </r>
  </si>
  <si>
    <t># МТП, в яких був проведений моніторинг</t>
  </si>
  <si>
    <t>МТП</t>
  </si>
  <si>
    <t>Моніторинг  МТП - це збір інформації за допомогою спеціальних інформаційних інструментів для визначення демографічного профілю, ключових потреб та прогалин в гуманітарному реагуванні в МТП, в яких проживає переміщене населення. Моніторинг має на меті сприяти реалізації ефективного та скоординованого механізму гуманітарного реагування шляхом міжсекторального перенаправлення. Ця діяльність включає моніторинг, що проводиться в рамках ініціативи Collective Site Monitoring (CSM) та моніторинг, що проводиться для програмних цілей партнерських організацій. 
Перенаправлення - це ряд дій, що здійснюються мобільними командами з підтримки управління та функціонування МТП для перенаправлення потреб МТП та його мешканців до гуманітарних партнерів спеціалізованих (секторальних) або місцевих організацій, що можуть надати відповідні послуги, з метою забезпечення безпечних умов для ВПО в МТП та мінімальних житлових стандартів в МТП.</t>
  </si>
  <si>
    <t># МТП, що отримали допомогу завдяки перенапревленням</t>
  </si>
  <si>
    <r>
      <rPr>
        <b/>
        <sz val="12"/>
        <color theme="1"/>
        <rFont val="Calibri"/>
        <family val="2"/>
        <scheme val="minor"/>
      </rPr>
      <t xml:space="preserve">2.2. </t>
    </r>
    <r>
      <rPr>
        <sz val="12"/>
        <color theme="1"/>
        <rFont val="Calibri"/>
        <family val="2"/>
        <scheme val="minor"/>
      </rPr>
      <t>Обслуговування МТП (в натуральній формі)</t>
    </r>
  </si>
  <si>
    <t># осіб в МТП, в якому було надано обслуговування (в натуральній формі)</t>
  </si>
  <si>
    <t>Обслуговування МТП - це комплекс заходів, спрямованих на забезпечення щоденного функціонування МТП або покращення умов проживання в ньому відповідно до мінімальних стандартів. Цю активність слід  відрізняти від активності Кластера з питань житла "ремонт МТП", який охоплює широкий спектр будівельних робіт, включаючи легкий ремонт, переобладнання будівель для використання в інших цілях  та добудову незакінчених об'єктів.  На відміну від "ремонтів МТП", активність "обслуговування МТП" не потребує значних інженерних знань та проведення складних будівельних робіт. Активність може включати, але не обмежуються наступними компонентами: облаштуванням простору, встановлення інфраструктури для маломобільних людей та дітей, ремонт електроприладів та меблів, дрібний ремонт санвузлів, встановлення або ремонтом дверей/вікон, забезпеченням доступ до точок підключення до Інтернету для дистанційного навчання дітей, дистанційної роботи та доступу до інформації про послуги.</t>
  </si>
  <si>
    <r>
      <rPr>
        <b/>
        <sz val="12"/>
        <color theme="1"/>
        <rFont val="Calibri"/>
        <family val="2"/>
        <scheme val="minor"/>
      </rPr>
      <t>2.3.</t>
    </r>
    <r>
      <rPr>
        <sz val="12"/>
        <color theme="1"/>
        <rFont val="Calibri"/>
        <family val="2"/>
        <scheme val="minor"/>
      </rPr>
      <t xml:space="preserve"> Обслуговування МТП (готівка)</t>
    </r>
  </si>
  <si>
    <t># осіб в МТП, якому було надано обслуговування (готівкою)</t>
  </si>
  <si>
    <r>
      <rPr>
        <b/>
        <sz val="12"/>
        <color theme="1"/>
        <rFont val="Calibri"/>
        <family val="2"/>
        <scheme val="minor"/>
      </rPr>
      <t>2.4.</t>
    </r>
    <r>
      <rPr>
        <sz val="12"/>
        <color theme="1"/>
        <rFont val="Calibri"/>
        <family val="2"/>
        <scheme val="minor"/>
      </rPr>
      <t xml:space="preserve"> Надання обладнання та предметів побуту ддля спільного та індивідуального користування (в натуральній формі)</t>
    </r>
  </si>
  <si>
    <t># осіб в МТП, яким було надано обладнання та предмети побуту для індивідуального користування  (в натуральній формі)</t>
  </si>
  <si>
    <t>Обладнання та предмети побуту - це непродовольчі товари, призначені для забезпечення належних умов проживання в МТП і передані у спільне користування ВПО, що проживають в МТП. Предмети першої необхідності та обладнання можуть включати, але не обмежуються меблями, електроприладами, кухонними меблями та предмети, необхідні для догляду за приміщеннями МТП та його обслуговування.
Обладнання та предмети побуту для індивідуального користування - це непродовольчі товари, призначені для поліпшення умов проживання в МТП і передані для особистого користування домогосподарству. Це можуть бути, зокрема, ліжка, матраци, ковдри, комплекти постільної білизни, подушки, комплекти рушників, меблі тощо.</t>
  </si>
  <si>
    <t># осіб в МТП, якому було надано обладнання та предмети побуту для спільного користування  (в натуральній формі)</t>
  </si>
  <si>
    <r>
      <rPr>
        <b/>
        <sz val="12"/>
        <color theme="1"/>
        <rFont val="Calibri"/>
        <family val="2"/>
        <scheme val="minor"/>
      </rPr>
      <t xml:space="preserve">2.5. </t>
    </r>
    <r>
      <rPr>
        <sz val="12"/>
        <color theme="1"/>
        <rFont val="Calibri"/>
        <family val="2"/>
        <scheme val="minor"/>
      </rPr>
      <t>Надання обладнання та предметів побуту ддля спільного та індивідуального користування (готівка)</t>
    </r>
  </si>
  <si>
    <t># осіб в МТП, якому було надано готівку для обладнання та предмети побуту для спільного та індивідуального користування</t>
  </si>
  <si>
    <r>
      <t xml:space="preserve"> </t>
    </r>
    <r>
      <rPr>
        <b/>
        <sz val="12"/>
        <color theme="1"/>
        <rFont val="Calibri"/>
        <family val="2"/>
        <scheme val="minor"/>
      </rPr>
      <t xml:space="preserve">СЦ2: </t>
    </r>
    <r>
      <rPr>
        <sz val="12"/>
        <color theme="1"/>
        <rFont val="Calibri"/>
        <family val="2"/>
        <scheme val="minor"/>
      </rPr>
      <t>Забезпечити доступ до базових послуг, включаючи освіту, охорону здоров'я, доступ до води та санітарних послуг для внутрішньо переміщених осіб, непереміщених осіб та осіб, які повернулися.</t>
    </r>
  </si>
  <si>
    <r>
      <rPr>
        <b/>
        <sz val="12"/>
        <color theme="1"/>
        <rFont val="Calibri"/>
        <family val="2"/>
        <scheme val="minor"/>
      </rPr>
      <t xml:space="preserve">СЦ3: </t>
    </r>
    <r>
      <rPr>
        <sz val="12"/>
        <color theme="1"/>
        <rFont val="Calibri"/>
        <family val="2"/>
        <scheme val="minor"/>
      </rPr>
      <t>Підтримати та поширити ефективні стратегії гуманітарного виходу, а також підтримати процес пошуку довгострокових рішень для мешканців МТП.</t>
    </r>
  </si>
  <si>
    <r>
      <rPr>
        <b/>
        <sz val="12"/>
        <color theme="1"/>
        <rFont val="Calibri"/>
        <family val="2"/>
        <scheme val="minor"/>
      </rPr>
      <t xml:space="preserve">3.1. </t>
    </r>
    <r>
      <rPr>
        <sz val="12"/>
        <color theme="1"/>
        <rFont val="Calibri"/>
        <family val="2"/>
        <scheme val="minor"/>
      </rPr>
      <t>Профілювання ВПО</t>
    </r>
  </si>
  <si>
    <t># домогосподарств, що були опитані</t>
  </si>
  <si>
    <t>Домогосподарство</t>
  </si>
  <si>
    <t>Профілювання ВПО - це комплекс заходів щодо збору інформації в МТП на рівні домогосподарств за допомогою спеціальних інформаційних інструментів. Ця діяльність покликана виявити ризики, вразливість, можливості та наміри мешканців МТП, для розробки відповідних програм, спрямованих на досягнення середньострокових і довгострокових рішень для постраждалого населення.</t>
  </si>
  <si>
    <r>
      <rPr>
        <b/>
        <sz val="12"/>
        <color theme="1"/>
        <rFont val="Calibri"/>
        <family val="2"/>
        <scheme val="minor"/>
      </rPr>
      <t xml:space="preserve">3.2. </t>
    </r>
    <r>
      <rPr>
        <sz val="12"/>
        <color theme="1"/>
        <rFont val="Calibri"/>
        <family val="2"/>
        <scheme val="minor"/>
      </rPr>
      <t>Підтримка органів влади в процесах об’єднання та закриття МТП</t>
    </r>
  </si>
  <si>
    <t># МТП, де органам влади було надано підтримку в забезпеченні процесів їх закриття та консолідації</t>
  </si>
  <si>
    <t>Підтримка органів влади в процесах консолідації та закриття МТП - це комплекс заходів, що проводяться партнерами СССМ Кластеру у координації з місцевими органами влади, надавачами послуг, керівництвом МТП та жителями МТП, з метою розробки та впровадження відповідних стратегій щодо закриття та консолідації МТП.</t>
  </si>
  <si>
    <t># семінарів з місцевими органами влади</t>
  </si>
  <si>
    <t>Семінар</t>
  </si>
  <si>
    <r>
      <rPr>
        <b/>
        <sz val="12"/>
        <color theme="1"/>
        <rFont val="Calibri"/>
        <family val="2"/>
        <scheme val="minor"/>
      </rPr>
      <t xml:space="preserve">3.3. </t>
    </r>
    <r>
      <rPr>
        <sz val="12"/>
        <color theme="1"/>
        <rFont val="Calibri"/>
        <family val="2"/>
        <scheme val="minor"/>
      </rPr>
      <t>Підвищення рівня обізнаності про процес консолідації МТП та довгострокові рішення</t>
    </r>
  </si>
  <si>
    <t># проведених сесій</t>
  </si>
  <si>
    <t>Сесія</t>
  </si>
  <si>
    <t>Підвищення рівня поінформованості про консолідацію МТП та доступ до довготривалих рішень.</t>
  </si>
  <si>
    <t># осіб, що взяли участь у сесіях</t>
  </si>
  <si>
    <t>жінки (18-59), чоловіки (18-59), літні жінки (60+), літні чоловіки (60+), люди з інвалідністю</t>
  </si>
  <si>
    <t>Should you have any questions, please contact</t>
  </si>
  <si>
    <t xml:space="preserve">Asim Younis, CCCM Cluster IMO, younisa@unhcr.org </t>
  </si>
  <si>
    <t>Rustam Saifutdinov, CCCM Cluster IMO, saifutdi@unhcr.org</t>
  </si>
  <si>
    <t>З питаннями, будь ласка, звертайтеся до</t>
  </si>
  <si>
    <t xml:space="preserve">Асім Юніс, IMO, younisa@unhcr.org </t>
  </si>
  <si>
    <t>Рустам Саіфутдінов, IMO, saifutdi@unhcr.org</t>
  </si>
  <si>
    <t>#</t>
  </si>
  <si>
    <t>Activity Code</t>
  </si>
  <si>
    <t>Intervention Characteristics</t>
  </si>
  <si>
    <t>Target (individuals to be reached)</t>
  </si>
  <si>
    <t>Activity Unit</t>
  </si>
  <si>
    <t>Activity</t>
  </si>
  <si>
    <t>Unit Cost (USD)</t>
  </si>
  <si>
    <t xml:space="preserve">Total Activity </t>
  </si>
  <si>
    <t>Notes / Comments</t>
  </si>
  <si>
    <t>Modality</t>
  </si>
  <si>
    <t>Direct / Indirect</t>
  </si>
  <si>
    <t xml:space="preserve">Once-off / Repeated </t>
  </si>
  <si>
    <t>IDPs</t>
  </si>
  <si>
    <t>Non-Displaced</t>
  </si>
  <si>
    <t>Returnees</t>
  </si>
  <si>
    <t>Target</t>
  </si>
  <si>
    <t>Minimum</t>
  </si>
  <si>
    <t>Maximum</t>
  </si>
  <si>
    <t>Weighted Average</t>
  </si>
  <si>
    <t>Cost (USD)</t>
  </si>
  <si>
    <t>CC101</t>
  </si>
  <si>
    <t xml:space="preserve">Support safe and participatory site management and governance structures </t>
  </si>
  <si>
    <t>CC102</t>
  </si>
  <si>
    <t>Community-led activities on the site level</t>
  </si>
  <si>
    <t>CC103</t>
  </si>
  <si>
    <t>Capacity building</t>
  </si>
  <si>
    <t>CC104</t>
  </si>
  <si>
    <r>
      <t>Site-level monitoring and</t>
    </r>
    <r>
      <rPr>
        <sz val="11"/>
        <color theme="5"/>
        <rFont val="Calibri"/>
        <family val="2"/>
        <scheme val="minor"/>
      </rPr>
      <t xml:space="preserve"> referrals</t>
    </r>
  </si>
  <si>
    <t>CC105-IK</t>
  </si>
  <si>
    <t>Care and maintenance (in-kind)</t>
  </si>
  <si>
    <t>CC105-CV</t>
  </si>
  <si>
    <t>Care and maintenance (cash)</t>
  </si>
  <si>
    <t>CC106-IK</t>
  </si>
  <si>
    <t>Essential items and equipment for communal and individual use (in-kind)</t>
  </si>
  <si>
    <t>CC106-CV</t>
  </si>
  <si>
    <t>Essential items and equipment for communal and individual use (cash)</t>
  </si>
  <si>
    <t>CC201</t>
  </si>
  <si>
    <t>IDP profiling</t>
  </si>
  <si>
    <t>CC202</t>
  </si>
  <si>
    <t>Support authorities for site consolidation and closure</t>
  </si>
  <si>
    <t>CC203</t>
  </si>
  <si>
    <t>Awareness raising on site consolidation and access to sustainable solutions</t>
  </si>
  <si>
    <t>Oblast</t>
  </si>
  <si>
    <t>Raion</t>
  </si>
  <si>
    <t>PIN</t>
  </si>
  <si>
    <t>SO1</t>
  </si>
  <si>
    <t>SO2</t>
  </si>
  <si>
    <t>Caseloads (Individuals)</t>
  </si>
  <si>
    <t>Name (English)</t>
  </si>
  <si>
    <t>Name (Ukrainian)</t>
  </si>
  <si>
    <t>Pcode</t>
  </si>
  <si>
    <t xml:space="preserve">IDPs </t>
  </si>
  <si>
    <t>Site-level monitoring and referrals</t>
  </si>
  <si>
    <t>Awareness raising on site consolidation</t>
  </si>
  <si>
    <t>ADM1_EN</t>
  </si>
  <si>
    <t>ADM1_UA</t>
  </si>
  <si>
    <t>ADM1_PCODE</t>
  </si>
  <si>
    <t>ADM2_EN</t>
  </si>
  <si>
    <t>ADM2_UA</t>
  </si>
  <si>
    <t>ADM2_PCODE</t>
  </si>
  <si>
    <t>pin</t>
  </si>
  <si>
    <t>so1_target</t>
  </si>
  <si>
    <t>so2_target</t>
  </si>
  <si>
    <t>Vinnytska</t>
  </si>
  <si>
    <t>Вінницька</t>
  </si>
  <si>
    <t>UA05</t>
  </si>
  <si>
    <t>Vinnytskyi</t>
  </si>
  <si>
    <t>Вінницький</t>
  </si>
  <si>
    <t>UA0502</t>
  </si>
  <si>
    <t>Haisynskyi</t>
  </si>
  <si>
    <t>Гайсинський</t>
  </si>
  <si>
    <t>UA0504</t>
  </si>
  <si>
    <t>Zhmerynskyi</t>
  </si>
  <si>
    <t>Жмеринський</t>
  </si>
  <si>
    <t>UA0506</t>
  </si>
  <si>
    <t>Mohyliv-Podilskyi</t>
  </si>
  <si>
    <t>Могилів-Подільський</t>
  </si>
  <si>
    <t>UA0508</t>
  </si>
  <si>
    <t>Tulchynskyi</t>
  </si>
  <si>
    <t>Тульчинський</t>
  </si>
  <si>
    <t>UA0510</t>
  </si>
  <si>
    <t>Khmilnytskyi</t>
  </si>
  <si>
    <t>Хмільницький</t>
  </si>
  <si>
    <t>UA0512</t>
  </si>
  <si>
    <t>Volynska</t>
  </si>
  <si>
    <t>Волинська</t>
  </si>
  <si>
    <t>UA07</t>
  </si>
  <si>
    <t>Volodymyrskyi</t>
  </si>
  <si>
    <t>Володимирський</t>
  </si>
  <si>
    <t>UA0702</t>
  </si>
  <si>
    <t>Kamin-Kashyrskyi</t>
  </si>
  <si>
    <t>Камінь-Каширський</t>
  </si>
  <si>
    <t>UA0704</t>
  </si>
  <si>
    <t>Kovelskyi</t>
  </si>
  <si>
    <t>Ковельський</t>
  </si>
  <si>
    <t>UA0706</t>
  </si>
  <si>
    <t>Lutskyi</t>
  </si>
  <si>
    <t>Луцький</t>
  </si>
  <si>
    <t>UA0708</t>
  </si>
  <si>
    <t>Dnipropetrovska</t>
  </si>
  <si>
    <t>Дніпропетровська</t>
  </si>
  <si>
    <t>UA12</t>
  </si>
  <si>
    <t>Dniprovskyi</t>
  </si>
  <si>
    <t>Дніпровський</t>
  </si>
  <si>
    <t>UA1202</t>
  </si>
  <si>
    <t>Kamianskyi</t>
  </si>
  <si>
    <t>Кам’янський</t>
  </si>
  <si>
    <t>UA1204</t>
  </si>
  <si>
    <t>Kryvorizkyi</t>
  </si>
  <si>
    <t>Криворізький</t>
  </si>
  <si>
    <t>UA1206</t>
  </si>
  <si>
    <t>Nikopolskyi</t>
  </si>
  <si>
    <t>Нікопольський</t>
  </si>
  <si>
    <t>UA1208</t>
  </si>
  <si>
    <t>Novomoskovskyi</t>
  </si>
  <si>
    <t>Новомосковський</t>
  </si>
  <si>
    <t>UA1210</t>
  </si>
  <si>
    <t>Pavlohradskyi</t>
  </si>
  <si>
    <t>Павлоградський</t>
  </si>
  <si>
    <t>UA1212</t>
  </si>
  <si>
    <t>Synelnykivskyi</t>
  </si>
  <si>
    <t>Синельниківський</t>
  </si>
  <si>
    <t>UA1214</t>
  </si>
  <si>
    <t>Donetska</t>
  </si>
  <si>
    <t>Донецька</t>
  </si>
  <si>
    <t>UA14</t>
  </si>
  <si>
    <t>Bakhmutskyi</t>
  </si>
  <si>
    <t>Бахмутський</t>
  </si>
  <si>
    <t>UA1402</t>
  </si>
  <si>
    <t>Volnovaskyi</t>
  </si>
  <si>
    <t>Волноваський</t>
  </si>
  <si>
    <t>UA1404</t>
  </si>
  <si>
    <t>Horlivskyi</t>
  </si>
  <si>
    <t>Горлівський</t>
  </si>
  <si>
    <t>UA1406</t>
  </si>
  <si>
    <t>Donetskyi</t>
  </si>
  <si>
    <t>Донецький</t>
  </si>
  <si>
    <t>UA1408</t>
  </si>
  <si>
    <t>Kalmiuskyi</t>
  </si>
  <si>
    <t>Кальміуський</t>
  </si>
  <si>
    <t>UA1410</t>
  </si>
  <si>
    <t>Kramatorskyi</t>
  </si>
  <si>
    <t>Краматорський</t>
  </si>
  <si>
    <t>UA1412</t>
  </si>
  <si>
    <t>Mariupolskyi</t>
  </si>
  <si>
    <t>Маріупольський</t>
  </si>
  <si>
    <t>UA1414</t>
  </si>
  <si>
    <t>Pokrovskyi</t>
  </si>
  <si>
    <t>Покровський</t>
  </si>
  <si>
    <t>UA1416</t>
  </si>
  <si>
    <t>Zhytomyrska</t>
  </si>
  <si>
    <t>Житомирська</t>
  </si>
  <si>
    <t>UA18</t>
  </si>
  <si>
    <t>Berdychivskyi</t>
  </si>
  <si>
    <t>Бердичівський</t>
  </si>
  <si>
    <t>UA1802</t>
  </si>
  <si>
    <t>Zhytomyrskyi</t>
  </si>
  <si>
    <t>Житомирський</t>
  </si>
  <si>
    <t>UA1804</t>
  </si>
  <si>
    <t>Korostenskyi</t>
  </si>
  <si>
    <t>Коростенський</t>
  </si>
  <si>
    <t>UA1806</t>
  </si>
  <si>
    <t>Zviahelskyi</t>
  </si>
  <si>
    <t>Звягельський</t>
  </si>
  <si>
    <t>UA1808</t>
  </si>
  <si>
    <t>Zakarpatska</t>
  </si>
  <si>
    <t>Закарпатська</t>
  </si>
  <si>
    <t>UA21</t>
  </si>
  <si>
    <t>Berehivskyi</t>
  </si>
  <si>
    <t>Берегівський</t>
  </si>
  <si>
    <t>UA2102</t>
  </si>
  <si>
    <t>Mukachivskyi</t>
  </si>
  <si>
    <t>Мукачівський</t>
  </si>
  <si>
    <t>UA2104</t>
  </si>
  <si>
    <t>Rakhivskyi</t>
  </si>
  <si>
    <t>Рахівський</t>
  </si>
  <si>
    <t>UA2106</t>
  </si>
  <si>
    <t>Tiachivskyi</t>
  </si>
  <si>
    <t>Тячівський</t>
  </si>
  <si>
    <t>UA2108</t>
  </si>
  <si>
    <t>Uzhhorodskyi</t>
  </si>
  <si>
    <t>Ужгородський</t>
  </si>
  <si>
    <t>UA2110</t>
  </si>
  <si>
    <t>Khustskyi</t>
  </si>
  <si>
    <t>Хустський</t>
  </si>
  <si>
    <t>UA2112</t>
  </si>
  <si>
    <t>Zaporizka</t>
  </si>
  <si>
    <t>Запорізька</t>
  </si>
  <si>
    <t>UA23</t>
  </si>
  <si>
    <t>Berdianskyi</t>
  </si>
  <si>
    <t>Бердянський</t>
  </si>
  <si>
    <t>UA2302</t>
  </si>
  <si>
    <t>Vasylivskyi</t>
  </si>
  <si>
    <t>Василівський</t>
  </si>
  <si>
    <t>UA2304</t>
  </si>
  <si>
    <t>Zaporizkyi</t>
  </si>
  <si>
    <t>Запорізький</t>
  </si>
  <si>
    <t>UA2306</t>
  </si>
  <si>
    <t>Melitopolskyi</t>
  </si>
  <si>
    <t>Мелітопольський</t>
  </si>
  <si>
    <t>UA2308</t>
  </si>
  <si>
    <t>Polohivskyi</t>
  </si>
  <si>
    <t>Пологівський</t>
  </si>
  <si>
    <t>UA2310</t>
  </si>
  <si>
    <t>Ivano-Frankivska</t>
  </si>
  <si>
    <t>Івано-Франківська</t>
  </si>
  <si>
    <t>UA26</t>
  </si>
  <si>
    <t>Verkhovynskyi</t>
  </si>
  <si>
    <t>Верховинський</t>
  </si>
  <si>
    <t>UA2602</t>
  </si>
  <si>
    <t>Ivano-Frankivskyi</t>
  </si>
  <si>
    <t>Івано-Франківський</t>
  </si>
  <si>
    <t>UA2604</t>
  </si>
  <si>
    <t>Kaluskyi</t>
  </si>
  <si>
    <t>Калуський</t>
  </si>
  <si>
    <t>UA2606</t>
  </si>
  <si>
    <t>Kolomyiskyi</t>
  </si>
  <si>
    <t>Коломийський</t>
  </si>
  <si>
    <t>UA2608</t>
  </si>
  <si>
    <t>Kosivskyi</t>
  </si>
  <si>
    <t>Косівський</t>
  </si>
  <si>
    <t>UA2610</t>
  </si>
  <si>
    <t>Nadvirnianskyi</t>
  </si>
  <si>
    <t>Надвірнянський</t>
  </si>
  <si>
    <t>UA2612</t>
  </si>
  <si>
    <t>Kyivska</t>
  </si>
  <si>
    <t>Київська</t>
  </si>
  <si>
    <t>UA32</t>
  </si>
  <si>
    <t>Chornobyl Exclusion Zone</t>
  </si>
  <si>
    <t>Чорнобильська зона відчуження</t>
  </si>
  <si>
    <t>UA3200</t>
  </si>
  <si>
    <t>Bilotserkivskyi</t>
  </si>
  <si>
    <t>Білоцерківський</t>
  </si>
  <si>
    <t>UA3202</t>
  </si>
  <si>
    <t>Boryspilskyi</t>
  </si>
  <si>
    <t>Бориспільський</t>
  </si>
  <si>
    <t>UA3204</t>
  </si>
  <si>
    <t>Brovarskyi</t>
  </si>
  <si>
    <t>Броварський</t>
  </si>
  <si>
    <t>UA3206</t>
  </si>
  <si>
    <t>Buchanskyi</t>
  </si>
  <si>
    <t>Бучанський</t>
  </si>
  <si>
    <t>UA3208</t>
  </si>
  <si>
    <t>Vyshhorodskyi</t>
  </si>
  <si>
    <t>Вишгородський</t>
  </si>
  <si>
    <t>UA3210</t>
  </si>
  <si>
    <t>Obukhivskyi</t>
  </si>
  <si>
    <t>Обухівський</t>
  </si>
  <si>
    <t>UA3212</t>
  </si>
  <si>
    <t>Fastivskyi</t>
  </si>
  <si>
    <t>Фастівський</t>
  </si>
  <si>
    <t>UA3214</t>
  </si>
  <si>
    <t>Kirovohradska</t>
  </si>
  <si>
    <t>Кіровоградська</t>
  </si>
  <si>
    <t>UA35</t>
  </si>
  <si>
    <t>Holovanivskyi</t>
  </si>
  <si>
    <t>Голованівський</t>
  </si>
  <si>
    <t>UA3502</t>
  </si>
  <si>
    <t>Kropyvnytskyi</t>
  </si>
  <si>
    <t>Кропивницький</t>
  </si>
  <si>
    <t>UA3504</t>
  </si>
  <si>
    <t>Novoukrainskyi</t>
  </si>
  <si>
    <t>Новоукраїнський</t>
  </si>
  <si>
    <t>UA3506</t>
  </si>
  <si>
    <t>Oleksandriiskyi</t>
  </si>
  <si>
    <t>Олександрійський</t>
  </si>
  <si>
    <t>UA3508</t>
  </si>
  <si>
    <t>Luhanska</t>
  </si>
  <si>
    <t>Луганська</t>
  </si>
  <si>
    <t>UA44</t>
  </si>
  <si>
    <t>Alchevskyi</t>
  </si>
  <si>
    <t>Алчевський</t>
  </si>
  <si>
    <t>UA4402</t>
  </si>
  <si>
    <t>Dovzhanskyi</t>
  </si>
  <si>
    <t>Довжанський</t>
  </si>
  <si>
    <t>UA4404</t>
  </si>
  <si>
    <t>Luhanskyi</t>
  </si>
  <si>
    <t>Луганський</t>
  </si>
  <si>
    <t>UA4406</t>
  </si>
  <si>
    <t>Rovenkivskyi</t>
  </si>
  <si>
    <t>Ровеньківський</t>
  </si>
  <si>
    <t>UA4408</t>
  </si>
  <si>
    <t>Svativskyi</t>
  </si>
  <si>
    <t>Сватівський</t>
  </si>
  <si>
    <t>UA4410</t>
  </si>
  <si>
    <t>Sievierodonetskyi</t>
  </si>
  <si>
    <t>Сєвєродонецький</t>
  </si>
  <si>
    <t>UA4412</t>
  </si>
  <si>
    <t>Starobilskyi</t>
  </si>
  <si>
    <t>Старобільський</t>
  </si>
  <si>
    <t>UA4414</t>
  </si>
  <si>
    <t>Shchastynskyi</t>
  </si>
  <si>
    <t>Щастинський</t>
  </si>
  <si>
    <t>UA4416</t>
  </si>
  <si>
    <t>Lvivska</t>
  </si>
  <si>
    <t>Львівська</t>
  </si>
  <si>
    <t>UA46</t>
  </si>
  <si>
    <t>Drohobytskyi</t>
  </si>
  <si>
    <t>Дрогобицький</t>
  </si>
  <si>
    <t>UA4602</t>
  </si>
  <si>
    <t>Zolochivskyi</t>
  </si>
  <si>
    <t>Золочівський</t>
  </si>
  <si>
    <t>UA4604</t>
  </si>
  <si>
    <t>Lvivskyi</t>
  </si>
  <si>
    <t>Львівський</t>
  </si>
  <si>
    <t>UA4606</t>
  </si>
  <si>
    <t>Sambirskyi</t>
  </si>
  <si>
    <t>Самбірський</t>
  </si>
  <si>
    <t>UA4608</t>
  </si>
  <si>
    <t>Stryiskyi</t>
  </si>
  <si>
    <t>Стрийський</t>
  </si>
  <si>
    <t>UA4610</t>
  </si>
  <si>
    <t>Chervonohradskyi</t>
  </si>
  <si>
    <t>Червоноградський</t>
  </si>
  <si>
    <t>UA4612</t>
  </si>
  <si>
    <t>Yavorivskyi</t>
  </si>
  <si>
    <t>Яворівський</t>
  </si>
  <si>
    <t>UA4614</t>
  </si>
  <si>
    <t>Mykolaivska</t>
  </si>
  <si>
    <t>Миколаївська</t>
  </si>
  <si>
    <t>UA48</t>
  </si>
  <si>
    <t>Bashtanskyi</t>
  </si>
  <si>
    <t>Баштанський</t>
  </si>
  <si>
    <t>UA4802</t>
  </si>
  <si>
    <t>Voznesenskyi</t>
  </si>
  <si>
    <t>Вознесенський</t>
  </si>
  <si>
    <t>UA4804</t>
  </si>
  <si>
    <t>Mykolaivskyi</t>
  </si>
  <si>
    <t>Миколаївський</t>
  </si>
  <si>
    <t>UA4806</t>
  </si>
  <si>
    <t>Pervomaiskyi</t>
  </si>
  <si>
    <t>Первомайський</t>
  </si>
  <si>
    <t>UA4808</t>
  </si>
  <si>
    <t>Odeska</t>
  </si>
  <si>
    <t>Одеська</t>
  </si>
  <si>
    <t>UA51</t>
  </si>
  <si>
    <t>Berezivskyi</t>
  </si>
  <si>
    <t>Березівський</t>
  </si>
  <si>
    <t>UA5102</t>
  </si>
  <si>
    <t>Bilhorod-Dnistrovskyi</t>
  </si>
  <si>
    <t>Білгород-Дністровський</t>
  </si>
  <si>
    <t>UA5104</t>
  </si>
  <si>
    <t>Bolhradskyi</t>
  </si>
  <si>
    <t>Болградський</t>
  </si>
  <si>
    <t>UA5106</t>
  </si>
  <si>
    <t>Izmailskyi</t>
  </si>
  <si>
    <t>Ізмаїльський</t>
  </si>
  <si>
    <t>UA5108</t>
  </si>
  <si>
    <t>Odeskyi</t>
  </si>
  <si>
    <t>Одеський</t>
  </si>
  <si>
    <t>UA5110</t>
  </si>
  <si>
    <t>Podilskyi</t>
  </si>
  <si>
    <t>Подільський</t>
  </si>
  <si>
    <t>UA5112</t>
  </si>
  <si>
    <t>Rozdilnianskyi</t>
  </si>
  <si>
    <t>Роздільнянський</t>
  </si>
  <si>
    <t>UA5114</t>
  </si>
  <si>
    <t>Poltavska</t>
  </si>
  <si>
    <t>Полтавська</t>
  </si>
  <si>
    <t>UA53</t>
  </si>
  <si>
    <t>Kremenchutskyi</t>
  </si>
  <si>
    <t>Кременчуцький</t>
  </si>
  <si>
    <t>UA5302</t>
  </si>
  <si>
    <t>Lubenskyi</t>
  </si>
  <si>
    <t>Лубенський</t>
  </si>
  <si>
    <t>UA5304</t>
  </si>
  <si>
    <t>Myrhorodskyi</t>
  </si>
  <si>
    <t>Миргородський</t>
  </si>
  <si>
    <t>UA5306</t>
  </si>
  <si>
    <t>Poltavskyi</t>
  </si>
  <si>
    <t>Полтавський</t>
  </si>
  <si>
    <t>UA5308</t>
  </si>
  <si>
    <t>Rivnenska</t>
  </si>
  <si>
    <t>Рівненська</t>
  </si>
  <si>
    <t>UA56</t>
  </si>
  <si>
    <t>Varaskyi</t>
  </si>
  <si>
    <t>Вараський</t>
  </si>
  <si>
    <t>UA5602</t>
  </si>
  <si>
    <t>Dubenskyi</t>
  </si>
  <si>
    <t>Дубенський</t>
  </si>
  <si>
    <t>UA5604</t>
  </si>
  <si>
    <t>Rivnenskyi</t>
  </si>
  <si>
    <t>Рівненський</t>
  </si>
  <si>
    <t>UA5606</t>
  </si>
  <si>
    <t>Sarnenskyi</t>
  </si>
  <si>
    <t>Сарненський</t>
  </si>
  <si>
    <t>UA5608</t>
  </si>
  <si>
    <t>Sumska</t>
  </si>
  <si>
    <t>Сумська</t>
  </si>
  <si>
    <t>UA59</t>
  </si>
  <si>
    <t>Konotopskyi</t>
  </si>
  <si>
    <t>Конотопський</t>
  </si>
  <si>
    <t>UA5902</t>
  </si>
  <si>
    <t>Okhtyrskyi</t>
  </si>
  <si>
    <t>Охтирський</t>
  </si>
  <si>
    <t>UA5904</t>
  </si>
  <si>
    <t>Romenskyi</t>
  </si>
  <si>
    <t>Роменський</t>
  </si>
  <si>
    <t>UA5906</t>
  </si>
  <si>
    <t>Sumskyi</t>
  </si>
  <si>
    <t>Сумський</t>
  </si>
  <si>
    <t>UA5908</t>
  </si>
  <si>
    <t>Shostkynskyi</t>
  </si>
  <si>
    <t>Шосткинський</t>
  </si>
  <si>
    <t>UA5910</t>
  </si>
  <si>
    <t>Ternopilska</t>
  </si>
  <si>
    <t>Тернопільська</t>
  </si>
  <si>
    <t>UA61</t>
  </si>
  <si>
    <t>Kremenetskyi</t>
  </si>
  <si>
    <t>Кременецький</t>
  </si>
  <si>
    <t>UA6102</t>
  </si>
  <si>
    <t>Ternopilskyi</t>
  </si>
  <si>
    <t>Тернопільський</t>
  </si>
  <si>
    <t>UA6104</t>
  </si>
  <si>
    <t>Chortkivskyi</t>
  </si>
  <si>
    <t>Чортківський</t>
  </si>
  <si>
    <t>UA6106</t>
  </si>
  <si>
    <t>Kharkivska</t>
  </si>
  <si>
    <t>Харківська</t>
  </si>
  <si>
    <t>UA63</t>
  </si>
  <si>
    <t>Bohodukhivskyi</t>
  </si>
  <si>
    <t>Богодухівський</t>
  </si>
  <si>
    <t>UA6302</t>
  </si>
  <si>
    <t>Iziumskyi</t>
  </si>
  <si>
    <t>Ізюмський</t>
  </si>
  <si>
    <t>UA6304</t>
  </si>
  <si>
    <t>Krasnohradskyi</t>
  </si>
  <si>
    <t>Красноградський</t>
  </si>
  <si>
    <t>UA6306</t>
  </si>
  <si>
    <t>Kupianskyi</t>
  </si>
  <si>
    <t>Куп'янський</t>
  </si>
  <si>
    <t>UA6308</t>
  </si>
  <si>
    <t>Lozivskyi</t>
  </si>
  <si>
    <t>Лозівський</t>
  </si>
  <si>
    <t>UA6310</t>
  </si>
  <si>
    <t>Kharkivskyi</t>
  </si>
  <si>
    <t>Харківський</t>
  </si>
  <si>
    <t>UA6312</t>
  </si>
  <si>
    <t>Chuhuivskyi</t>
  </si>
  <si>
    <t>Чугуївський</t>
  </si>
  <si>
    <t>UA6314</t>
  </si>
  <si>
    <t>Khersonska</t>
  </si>
  <si>
    <t>Херсонська</t>
  </si>
  <si>
    <t>UA65</t>
  </si>
  <si>
    <t>Beryslavskyi</t>
  </si>
  <si>
    <t>Бериславський</t>
  </si>
  <si>
    <t>UA6502</t>
  </si>
  <si>
    <t>Henicheskyi</t>
  </si>
  <si>
    <t>Генічеський</t>
  </si>
  <si>
    <t>UA6504</t>
  </si>
  <si>
    <t>Kakhovskyi</t>
  </si>
  <si>
    <t>Каховський</t>
  </si>
  <si>
    <t>UA6506</t>
  </si>
  <si>
    <t>Skadovskyi</t>
  </si>
  <si>
    <t>Скадовський</t>
  </si>
  <si>
    <t>UA6508</t>
  </si>
  <si>
    <t>Khersonskyi</t>
  </si>
  <si>
    <t>Херсонський</t>
  </si>
  <si>
    <t>UA6510</t>
  </si>
  <si>
    <t>Khmelnytska</t>
  </si>
  <si>
    <t>Хмельницька</t>
  </si>
  <si>
    <t>UA68</t>
  </si>
  <si>
    <t>Kamianets-Podilskyi</t>
  </si>
  <si>
    <t>Кам'янець-Подільський</t>
  </si>
  <si>
    <t>UA6802</t>
  </si>
  <si>
    <t>Khmelnytskyi</t>
  </si>
  <si>
    <t>Хмельницький</t>
  </si>
  <si>
    <t>UA6804</t>
  </si>
  <si>
    <t>Shepetivskyi</t>
  </si>
  <si>
    <t>Шепетівський</t>
  </si>
  <si>
    <t>UA6806</t>
  </si>
  <si>
    <t>Cherkaska</t>
  </si>
  <si>
    <t>Черкаська</t>
  </si>
  <si>
    <t>UA71</t>
  </si>
  <si>
    <t>Zvenyhorodskyi</t>
  </si>
  <si>
    <t>Звенигородський</t>
  </si>
  <si>
    <t>UA7102</t>
  </si>
  <si>
    <t>Zolotoniskyi</t>
  </si>
  <si>
    <t>Золотоніський</t>
  </si>
  <si>
    <t>UA7104</t>
  </si>
  <si>
    <t>Umanskyi</t>
  </si>
  <si>
    <t>Уманський</t>
  </si>
  <si>
    <t>UA7106</t>
  </si>
  <si>
    <t>Cherkaskyi</t>
  </si>
  <si>
    <t>Черкаський</t>
  </si>
  <si>
    <t>UA7108</t>
  </si>
  <si>
    <t>Chernivetska</t>
  </si>
  <si>
    <t>Чернівецька</t>
  </si>
  <si>
    <t>UA73</t>
  </si>
  <si>
    <t>Vyzhnytskyi</t>
  </si>
  <si>
    <t>Вижницький</t>
  </si>
  <si>
    <t>UA7302</t>
  </si>
  <si>
    <t>Dnistrovskyi</t>
  </si>
  <si>
    <t>Дністровський</t>
  </si>
  <si>
    <t>UA7304</t>
  </si>
  <si>
    <t>Chernivetskyi</t>
  </si>
  <si>
    <t>Чернівецький</t>
  </si>
  <si>
    <t>UA7306</t>
  </si>
  <si>
    <t>Chernihivska</t>
  </si>
  <si>
    <t>Чернігівська</t>
  </si>
  <si>
    <t>UA74</t>
  </si>
  <si>
    <t>Koriukivskyi</t>
  </si>
  <si>
    <t>Корюківський</t>
  </si>
  <si>
    <t>UA7402</t>
  </si>
  <si>
    <t>Nizhynskyi</t>
  </si>
  <si>
    <t>Ніжинський</t>
  </si>
  <si>
    <t>UA7404</t>
  </si>
  <si>
    <t>Novhorod-Siverskyi</t>
  </si>
  <si>
    <t>Новгород-Сіверський</t>
  </si>
  <si>
    <t>UA7406</t>
  </si>
  <si>
    <t>Prylutskyi</t>
  </si>
  <si>
    <t>Прилуцький</t>
  </si>
  <si>
    <t>UA7408</t>
  </si>
  <si>
    <t>Chernihivskyi</t>
  </si>
  <si>
    <t>Чернігівський</t>
  </si>
  <si>
    <t>UA7410</t>
  </si>
  <si>
    <t>Kyiv</t>
  </si>
  <si>
    <t>Київ</t>
  </si>
  <si>
    <t>UA80</t>
  </si>
  <si>
    <t>UA8000</t>
  </si>
  <si>
    <t>TOTAL</t>
  </si>
  <si>
    <t>Activity #01</t>
  </si>
  <si>
    <t>Activity #02</t>
  </si>
  <si>
    <t>Activity #03</t>
  </si>
  <si>
    <t>Activity #04</t>
  </si>
  <si>
    <t>Activity #05</t>
  </si>
  <si>
    <t>Activity #06</t>
  </si>
  <si>
    <t>Activity #07</t>
  </si>
  <si>
    <t>Activity #08</t>
  </si>
  <si>
    <t>Activity #09</t>
  </si>
  <si>
    <t>Activity #10</t>
  </si>
  <si>
    <t>Activity01</t>
  </si>
  <si>
    <t>Activity02</t>
  </si>
  <si>
    <t>Activity03</t>
  </si>
  <si>
    <t>Activity04</t>
  </si>
  <si>
    <t>Activity05</t>
  </si>
  <si>
    <t>Activity06</t>
  </si>
  <si>
    <t>Activity07</t>
  </si>
  <si>
    <t>Activity08</t>
  </si>
  <si>
    <t>Activity09</t>
  </si>
  <si>
    <t>Activity10</t>
  </si>
  <si>
    <t xml:space="preserve">Indicator(s) by activity </t>
  </si>
  <si>
    <t>Indicator #</t>
  </si>
  <si>
    <t>Indicator Code</t>
  </si>
  <si>
    <t>Included in the aggregation rule?</t>
  </si>
  <si>
    <t>Aggregation rule method?</t>
  </si>
  <si>
    <t>e.g.</t>
  </si>
  <si>
    <t>Provision of hygiene kits</t>
  </si>
  <si>
    <t># Adult recipients; # Children recipients; etc</t>
  </si>
  <si>
    <t>[yes]</t>
  </si>
  <si>
    <t>[SUM or MAX]</t>
  </si>
  <si>
    <t># Elderly recipients; # Adults recipients; etc</t>
  </si>
  <si>
    <t>001</t>
  </si>
  <si>
    <t>002</t>
  </si>
  <si>
    <t>003</t>
  </si>
  <si>
    <t>004</t>
  </si>
  <si>
    <t>005</t>
  </si>
  <si>
    <t>006</t>
  </si>
  <si>
    <t>007</t>
  </si>
  <si>
    <t>008</t>
  </si>
  <si>
    <t>009</t>
  </si>
  <si>
    <t>010</t>
  </si>
  <si>
    <t>011</t>
  </si>
  <si>
    <t>012</t>
  </si>
  <si>
    <t>013</t>
  </si>
  <si>
    <t>014</t>
  </si>
  <si>
    <t>015</t>
  </si>
  <si>
    <t>016</t>
  </si>
  <si>
    <t>017</t>
  </si>
  <si>
    <t>018</t>
  </si>
  <si>
    <t>019</t>
  </si>
  <si>
    <t>020</t>
  </si>
  <si>
    <t>Population Group</t>
  </si>
  <si>
    <t>PiN</t>
  </si>
  <si>
    <t>By Sex and Age Disaggregation</t>
  </si>
  <si>
    <t>By Disability</t>
  </si>
  <si>
    <t>Other</t>
  </si>
  <si>
    <t>% Male</t>
  </si>
  <si>
    <t>% Female</t>
  </si>
  <si>
    <t>% Children (0-17)</t>
  </si>
  <si>
    <t>% Adults (18-59)</t>
  </si>
  <si>
    <t>% Older People (60+)</t>
  </si>
  <si>
    <t>% Disabled people</t>
  </si>
  <si>
    <t>[Please specify]</t>
  </si>
  <si>
    <t>Overall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</si>
</sst>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43" formatCode="_(* #,##0.00_);_(* \(#,##0.00\);_(* &quot;-&quot;??_);_(@_)"/>
    <numFmt numFmtId="164" formatCode="_(* #,##0_);_(* \(#,##0\);_(* &quot;-&quot;??_);_(@_)"/>
  </numFmts>
  <fonts count="32">
    <font>
      <sz val="11"/>
      <color theme="1"/>
      <name val="Calibri"/>
      <family val="2"/>
      <scheme val="minor"/>
    </font>
    <font>
      <sz val="11"/>
      <color theme="1"/>
      <name val="Arial"/>
      <family val="2"/>
    </font>
    <font>
      <b/>
      <sz val="11"/>
      <color theme="1"/>
      <name val="Calibri"/>
      <family val="2"/>
      <scheme val="minor"/>
    </font>
    <font>
      <i/>
      <sz val="11"/>
      <color theme="1"/>
      <name val="Calibri"/>
      <family val="2"/>
      <scheme val="minor"/>
    </font>
    <font>
      <sz val="11"/>
      <color theme="0"/>
      <name val="Calibri"/>
      <family val="2"/>
      <scheme val="minor"/>
    </font>
    <font>
      <sz val="9"/>
      <color rgb="FF0B2641"/>
      <name val="Calibri"/>
      <family val="2"/>
      <scheme val="minor"/>
    </font>
    <font>
      <sz val="8"/>
      <name val="Calibri"/>
      <family val="2"/>
      <scheme val="minor"/>
    </font>
    <font>
      <sz val="9"/>
      <color indexed="81"/>
      <name val="Tahoma"/>
      <family val="2"/>
    </font>
    <font>
      <b/>
      <sz val="9"/>
      <color indexed="81"/>
      <name val="Tahoma"/>
      <family val="2"/>
    </font>
    <font>
      <b/>
      <sz val="14"/>
      <color theme="1"/>
      <name val="Calibri"/>
      <family val="2"/>
      <scheme val="minor"/>
    </font>
    <font>
      <b/>
      <sz val="14"/>
      <color theme="5"/>
      <name val="Calibri"/>
      <family val="2"/>
      <scheme val="minor"/>
    </font>
    <font>
      <sz val="11"/>
      <color theme="1" tint="0.249977111117893"/>
      <name val="Calibri"/>
      <family val="2"/>
      <scheme val="minor"/>
    </font>
    <font>
      <sz val="11"/>
      <color rgb="FFFF0000"/>
      <name val="Calibri"/>
      <family val="2"/>
      <scheme val="minor"/>
    </font>
    <font>
      <i/>
      <sz val="11"/>
      <color theme="5"/>
      <name val="Calibri"/>
      <family val="2"/>
      <scheme val="minor"/>
    </font>
    <font>
      <sz val="11"/>
      <name val="Calibri"/>
      <family val="2"/>
      <scheme val="minor"/>
    </font>
    <font>
      <b/>
      <sz val="11"/>
      <color theme="0"/>
      <name val="Calibri"/>
      <family val="2"/>
      <scheme val="minor"/>
    </font>
    <font>
      <sz val="11"/>
      <color theme="0" tint="-0.249977111117893"/>
      <name val="Calibri"/>
      <family val="2"/>
      <scheme val="minor"/>
    </font>
    <font>
      <b/>
      <sz val="14"/>
      <color theme="0" tint="-0.249977111117893"/>
      <name val="Calibri"/>
      <family val="2"/>
      <scheme val="minor"/>
    </font>
    <font>
      <b/>
      <sz val="11"/>
      <color theme="0" tint="-0.249977111117893"/>
      <name val="Calibri"/>
      <family val="2"/>
      <scheme val="minor"/>
    </font>
    <font>
      <i/>
      <sz val="11"/>
      <color theme="0" tint="-0.249977111117893"/>
      <name val="Calibri"/>
      <family val="2"/>
      <scheme val="minor"/>
    </font>
    <font>
      <sz val="11"/>
      <color theme="1"/>
      <name val="Calibri"/>
      <family val="2"/>
      <scheme val="minor"/>
    </font>
    <font>
      <sz val="8"/>
      <color rgb="FFFFFF00"/>
      <name val="Calibri"/>
      <family val="2"/>
      <scheme val="minor"/>
    </font>
    <font>
      <sz val="11"/>
      <color theme="5"/>
      <name val="Calibri"/>
      <family val="2"/>
      <scheme val="minor"/>
    </font>
    <font>
      <sz val="12"/>
      <color theme="1"/>
      <name val="Calibri"/>
      <family val="2"/>
      <scheme val="minor"/>
    </font>
    <font>
      <b/>
      <sz val="12"/>
      <color theme="1"/>
      <name val="Calibri"/>
      <family val="2"/>
      <scheme val="minor"/>
    </font>
    <font>
      <sz val="14"/>
      <color theme="1"/>
      <name val="Calibri"/>
      <family val="2"/>
      <scheme val="minor"/>
    </font>
    <font>
      <sz val="13"/>
      <color theme="1"/>
      <name val="Calibri"/>
      <family val="2"/>
      <scheme val="minor"/>
    </font>
    <font>
      <sz val="11"/>
      <color rgb="FFF5F4E9"/>
      <name val="Calibri"/>
      <family val="2"/>
      <scheme val="minor"/>
    </font>
    <font>
      <b/>
      <sz val="12"/>
      <color rgb="FFF5F4E9"/>
      <name val="Calibri"/>
      <family val="2"/>
      <scheme val="minor"/>
    </font>
    <font>
      <b/>
      <sz val="14"/>
      <color rgb="FFF5F4E9"/>
      <name val="Calibri"/>
      <family val="2"/>
      <scheme val="minor"/>
    </font>
    <font>
      <b/>
      <sz val="13"/>
      <color rgb="FFF5F4E9"/>
      <name val="Calibri"/>
      <family val="2"/>
      <scheme val="minor"/>
    </font>
    <font>
      <sz val="11"/>
      <color indexed="8"/>
      <name val="Calibri"/>
      <family val="2"/>
    </font>
  </fonts>
  <fills count="11">
    <fill>
      <patternFill patternType="none"/>
    </fill>
    <fill>
      <patternFill patternType="gray125"/>
    </fill>
    <fill>
      <patternFill patternType="solid">
        <fgColor theme="0" tint="-0.14999847407452621"/>
        <bgColor indexed="64"/>
      </patternFill>
    </fill>
    <fill>
      <patternFill patternType="solid">
        <fgColor rgb="FF0B2641"/>
        <bgColor indexed="64"/>
      </patternFill>
    </fill>
    <fill>
      <patternFill patternType="solid">
        <fgColor rgb="FF1F69B3"/>
        <bgColor indexed="64"/>
      </patternFill>
    </fill>
    <fill>
      <patternFill patternType="solid">
        <fgColor theme="0" tint="-4.9989318521683403E-2"/>
        <bgColor indexed="64"/>
      </patternFill>
    </fill>
    <fill>
      <patternFill patternType="solid">
        <fgColor theme="5" tint="-0.249977111117893"/>
        <bgColor indexed="64"/>
      </patternFill>
    </fill>
    <fill>
      <patternFill patternType="solid">
        <fgColor theme="1"/>
        <bgColor indexed="64"/>
      </patternFill>
    </fill>
    <fill>
      <patternFill patternType="solid">
        <fgColor rgb="FFFFFF00"/>
        <bgColor indexed="64"/>
      </patternFill>
    </fill>
    <fill>
      <patternFill patternType="solid">
        <fgColor theme="9"/>
        <bgColor indexed="64"/>
      </patternFill>
    </fill>
    <fill>
      <patternFill patternType="solid">
        <fgColor rgb="FF3D8AA3"/>
        <bgColor indexed="64"/>
      </patternFill>
    </fill>
  </fills>
  <borders count="21">
    <border>
      <left/>
      <right/>
      <top/>
      <bottom/>
      <diagonal/>
    </border>
    <border>
      <left/>
      <right/>
      <top style="thin">
        <color theme="0"/>
      </top>
      <bottom style="thin">
        <color theme="0"/>
      </bottom>
      <diagonal/>
    </border>
    <border>
      <left/>
      <right style="thin">
        <color theme="0"/>
      </right>
      <top style="thin">
        <color theme="0"/>
      </top>
      <bottom style="thin">
        <color theme="0"/>
      </bottom>
      <diagonal/>
    </border>
    <border>
      <left/>
      <right style="thin">
        <color theme="0"/>
      </right>
      <top style="thin">
        <color theme="0"/>
      </top>
      <bottom/>
      <diagonal/>
    </border>
    <border>
      <left style="thin">
        <color theme="0"/>
      </left>
      <right style="thin">
        <color theme="0"/>
      </right>
      <top style="thin">
        <color theme="6" tint="0.39997558519241921"/>
      </top>
      <bottom style="thin">
        <color theme="6" tint="0.39997558519241921"/>
      </bottom>
      <diagonal/>
    </border>
    <border>
      <left/>
      <right style="thin">
        <color theme="0"/>
      </right>
      <top/>
      <bottom/>
      <diagonal/>
    </border>
    <border>
      <left style="medium">
        <color theme="0"/>
      </left>
      <right/>
      <top/>
      <bottom/>
      <diagonal/>
    </border>
    <border>
      <left style="thin">
        <color theme="0"/>
      </left>
      <right style="thin">
        <color theme="0"/>
      </right>
      <top/>
      <bottom/>
      <diagonal/>
    </border>
    <border>
      <left/>
      <right/>
      <top/>
      <bottom style="thin">
        <color theme="0" tint="-0.499984740745262"/>
      </bottom>
      <diagonal/>
    </border>
    <border>
      <left/>
      <right/>
      <top style="thin">
        <color theme="0" tint="-0.499984740745262"/>
      </top>
      <bottom style="thin">
        <color theme="0" tint="-0.499984740745262"/>
      </bottom>
      <diagonal/>
    </border>
    <border>
      <left style="thin">
        <color theme="0"/>
      </left>
      <right style="thin">
        <color theme="0"/>
      </right>
      <top/>
      <bottom style="thin">
        <color theme="0"/>
      </bottom>
      <diagonal/>
    </border>
    <border>
      <left/>
      <right/>
      <top/>
      <bottom style="thin">
        <color indexed="64"/>
      </bottom>
      <diagonal/>
    </border>
    <border>
      <left style="thin">
        <color theme="0"/>
      </left>
      <right/>
      <top/>
      <bottom style="thin">
        <color theme="0"/>
      </bottom>
      <diagonal/>
    </border>
    <border>
      <left/>
      <right/>
      <top/>
      <bottom style="thin">
        <color theme="0"/>
      </bottom>
      <diagonal/>
    </border>
    <border>
      <left/>
      <right style="thin">
        <color theme="0"/>
      </right>
      <top/>
      <bottom style="thin">
        <color theme="0"/>
      </bottom>
      <diagonal/>
    </border>
    <border>
      <left/>
      <right/>
      <top style="thin">
        <color theme="0" tint="-0.499984740745262"/>
      </top>
      <bottom/>
      <diagonal/>
    </border>
    <border>
      <left style="thin">
        <color theme="0"/>
      </left>
      <right style="thin">
        <color theme="0"/>
      </right>
      <top style="thin">
        <color theme="0"/>
      </top>
      <bottom style="thin">
        <color theme="0"/>
      </bottom>
      <diagonal/>
    </border>
    <border>
      <left/>
      <right/>
      <top style="thin">
        <color theme="0"/>
      </top>
      <bottom style="thin">
        <color theme="0" tint="-0.499984740745262"/>
      </bottom>
      <diagonal/>
    </border>
    <border>
      <left/>
      <right/>
      <top style="thin">
        <color theme="6" tint="0.39997558519241921"/>
      </top>
      <bottom/>
      <diagonal/>
    </border>
    <border>
      <left/>
      <right style="thin">
        <color theme="0"/>
      </right>
      <top style="thin">
        <color theme="6" tint="0.39997558519241921"/>
      </top>
      <bottom/>
      <diagonal/>
    </border>
    <border>
      <left/>
      <right style="medium">
        <color theme="0"/>
      </right>
      <top/>
      <bottom style="thin">
        <color theme="0"/>
      </bottom>
      <diagonal/>
    </border>
  </borders>
  <cellStyleXfs count="5">
    <xf numFmtId="0" fontId="0" fillId="0" borderId="0"/>
    <xf numFmtId="43" fontId="20" fillId="0" borderId="0" applyFont="0" applyFill="0" applyBorder="0" applyAlignment="0" applyProtection="0"/>
    <xf numFmtId="9" fontId="20" fillId="0" borderId="0" applyFont="0" applyFill="0" applyBorder="0" applyAlignment="0" applyProtection="0"/>
    <xf numFmtId="0" fontId="1" fillId="0" borderId="0"/>
    <xf numFmtId="43" fontId="1" fillId="0" borderId="0" applyFont="0" applyFill="0" applyBorder="0" applyAlignment="0" applyProtection="0"/>
  </cellStyleXfs>
  <cellXfs count="168">
    <xf numFmtId="0" fontId="0" fillId="0" borderId="0" xfId="0"/>
    <xf numFmtId="0" fontId="0" fillId="0" borderId="0" xfId="0" applyAlignment="1">
      <alignment wrapText="1"/>
    </xf>
    <xf numFmtId="0" fontId="0" fillId="0" borderId="0" xfId="0" applyAlignment="1">
      <alignment horizontal="left"/>
    </xf>
    <xf numFmtId="0" fontId="0" fillId="0" borderId="0" xfId="0" applyAlignment="1">
      <alignment horizontal="left" wrapText="1"/>
    </xf>
    <xf numFmtId="0" fontId="0" fillId="0" borderId="0" xfId="0" applyAlignment="1">
      <alignment vertical="top" wrapText="1"/>
    </xf>
    <xf numFmtId="0" fontId="0" fillId="0" borderId="0" xfId="0" applyAlignment="1">
      <alignment vertical="top"/>
    </xf>
    <xf numFmtId="0" fontId="4" fillId="3" borderId="3" xfId="0" applyFont="1" applyFill="1" applyBorder="1" applyAlignment="1">
      <alignment horizontal="left" vertical="center"/>
    </xf>
    <xf numFmtId="0" fontId="4" fillId="3" borderId="5" xfId="0" applyFont="1" applyFill="1" applyBorder="1" applyAlignment="1">
      <alignment horizontal="left" vertical="center"/>
    </xf>
    <xf numFmtId="0" fontId="5" fillId="2" borderId="7" xfId="0" applyFont="1" applyFill="1" applyBorder="1" applyAlignment="1">
      <alignment horizontal="left" vertical="top" wrapText="1"/>
    </xf>
    <xf numFmtId="0" fontId="4" fillId="3" borderId="0" xfId="0" applyFont="1" applyFill="1" applyAlignment="1">
      <alignment horizontal="left" vertical="center"/>
    </xf>
    <xf numFmtId="0" fontId="0" fillId="0" borderId="0" xfId="0" applyAlignment="1">
      <alignment vertical="center"/>
    </xf>
    <xf numFmtId="0" fontId="5" fillId="2" borderId="4" xfId="0" applyFont="1" applyFill="1" applyBorder="1" applyAlignment="1">
      <alignment horizontal="left" vertical="center" wrapText="1"/>
    </xf>
    <xf numFmtId="0" fontId="5" fillId="2" borderId="7" xfId="0" applyFont="1" applyFill="1" applyBorder="1" applyAlignment="1">
      <alignment horizontal="left" vertical="center" wrapText="1"/>
    </xf>
    <xf numFmtId="0" fontId="0" fillId="0" borderId="9" xfId="0" applyBorder="1" applyAlignment="1">
      <alignment vertical="top" wrapText="1"/>
    </xf>
    <xf numFmtId="0" fontId="0" fillId="0" borderId="0" xfId="0" applyAlignment="1">
      <alignment horizontal="left" vertical="top"/>
    </xf>
    <xf numFmtId="0" fontId="0" fillId="0" borderId="0" xfId="0" applyAlignment="1">
      <alignment horizontal="center" vertical="center"/>
    </xf>
    <xf numFmtId="0" fontId="0" fillId="0" borderId="8" xfId="0" applyBorder="1" applyAlignment="1">
      <alignment vertical="center" wrapText="1"/>
    </xf>
    <xf numFmtId="0" fontId="0" fillId="0" borderId="9" xfId="0" applyBorder="1" applyAlignment="1">
      <alignment vertical="center" wrapText="1"/>
    </xf>
    <xf numFmtId="0" fontId="0" fillId="0" borderId="9" xfId="0" applyBorder="1" applyAlignment="1">
      <alignment vertical="center"/>
    </xf>
    <xf numFmtId="0" fontId="2" fillId="0" borderId="9" xfId="0" applyFont="1" applyBorder="1" applyAlignment="1">
      <alignment vertical="center" wrapText="1"/>
    </xf>
    <xf numFmtId="0" fontId="4" fillId="3" borderId="7" xfId="0" applyFont="1" applyFill="1" applyBorder="1" applyAlignment="1">
      <alignment horizontal="center" vertical="center"/>
    </xf>
    <xf numFmtId="0" fontId="4" fillId="4" borderId="7" xfId="0" applyFont="1" applyFill="1" applyBorder="1" applyAlignment="1">
      <alignment horizontal="center" vertical="center" wrapText="1"/>
    </xf>
    <xf numFmtId="0" fontId="4" fillId="3" borderId="7" xfId="0" applyFont="1" applyFill="1" applyBorder="1" applyAlignment="1">
      <alignment horizontal="left" vertical="center" indent="1"/>
    </xf>
    <xf numFmtId="0" fontId="0" fillId="0" borderId="0" xfId="0" applyAlignment="1">
      <alignment horizontal="center" vertical="top" wrapText="1"/>
    </xf>
    <xf numFmtId="0" fontId="0" fillId="0" borderId="0" xfId="0" applyAlignment="1">
      <alignment horizontal="center"/>
    </xf>
    <xf numFmtId="9" fontId="0" fillId="0" borderId="8" xfId="0" applyNumberFormat="1" applyBorder="1" applyAlignment="1">
      <alignment horizontal="center" vertical="center" wrapText="1"/>
    </xf>
    <xf numFmtId="9" fontId="0" fillId="0" borderId="9" xfId="0" applyNumberFormat="1" applyBorder="1" applyAlignment="1">
      <alignment horizontal="center" vertical="center" wrapText="1"/>
    </xf>
    <xf numFmtId="0" fontId="2" fillId="0" borderId="11" xfId="0" applyFont="1" applyBorder="1"/>
    <xf numFmtId="0" fontId="4" fillId="4" borderId="0" xfId="0" applyFont="1" applyFill="1" applyAlignment="1">
      <alignment horizontal="left" vertical="center" wrapText="1" indent="1"/>
    </xf>
    <xf numFmtId="0" fontId="9" fillId="2" borderId="0" xfId="0" applyFont="1" applyFill="1"/>
    <xf numFmtId="0" fontId="10" fillId="0" borderId="0" xfId="0" applyFont="1"/>
    <xf numFmtId="0" fontId="0" fillId="0" borderId="0" xfId="0" quotePrefix="1"/>
    <xf numFmtId="0" fontId="11" fillId="0" borderId="0" xfId="0" applyFont="1" applyAlignment="1">
      <alignment horizontal="center" vertical="center"/>
    </xf>
    <xf numFmtId="0" fontId="11" fillId="2" borderId="16" xfId="0" applyFont="1" applyFill="1" applyBorder="1" applyAlignment="1">
      <alignment horizontal="center" vertical="center"/>
    </xf>
    <xf numFmtId="0" fontId="11" fillId="2" borderId="16" xfId="0" applyFont="1" applyFill="1" applyBorder="1" applyAlignment="1">
      <alignment horizontal="left" vertical="center"/>
    </xf>
    <xf numFmtId="0" fontId="11" fillId="2" borderId="16" xfId="0" applyFont="1" applyFill="1" applyBorder="1" applyAlignment="1">
      <alignment horizontal="center" vertical="center" wrapText="1"/>
    </xf>
    <xf numFmtId="0" fontId="11" fillId="2" borderId="16" xfId="0" applyFont="1" applyFill="1" applyBorder="1" applyAlignment="1">
      <alignment horizontal="left" vertical="center" wrapText="1"/>
    </xf>
    <xf numFmtId="0" fontId="11" fillId="0" borderId="0" xfId="0" applyFont="1" applyAlignment="1">
      <alignment horizontal="center" vertical="center" wrapText="1"/>
    </xf>
    <xf numFmtId="0" fontId="0" fillId="0" borderId="0" xfId="0" applyAlignment="1">
      <alignment horizontal="center" vertical="top"/>
    </xf>
    <xf numFmtId="0" fontId="4" fillId="3" borderId="7" xfId="0" applyFont="1" applyFill="1" applyBorder="1" applyAlignment="1">
      <alignment horizontal="center"/>
    </xf>
    <xf numFmtId="0" fontId="4" fillId="3" borderId="7" xfId="0" applyFont="1" applyFill="1" applyBorder="1" applyAlignment="1">
      <alignment horizontal="left"/>
    </xf>
    <xf numFmtId="0" fontId="4" fillId="4" borderId="7" xfId="0" applyFont="1" applyFill="1" applyBorder="1" applyAlignment="1">
      <alignment horizontal="center" wrapText="1"/>
    </xf>
    <xf numFmtId="0" fontId="4" fillId="3" borderId="7" xfId="0" applyFont="1" applyFill="1" applyBorder="1" applyAlignment="1">
      <alignment horizontal="center" vertical="top"/>
    </xf>
    <xf numFmtId="0" fontId="4" fillId="3" borderId="7" xfId="0" applyFont="1" applyFill="1" applyBorder="1" applyAlignment="1">
      <alignment horizontal="left" vertical="top"/>
    </xf>
    <xf numFmtId="0" fontId="4" fillId="3" borderId="7" xfId="0" applyFont="1" applyFill="1" applyBorder="1" applyAlignment="1">
      <alignment horizontal="center" vertical="top" wrapText="1"/>
    </xf>
    <xf numFmtId="0" fontId="4" fillId="4" borderId="7" xfId="0" applyFont="1" applyFill="1" applyBorder="1" applyAlignment="1">
      <alignment horizontal="center" vertical="top" wrapText="1"/>
    </xf>
    <xf numFmtId="0" fontId="4" fillId="4" borderId="7" xfId="0" applyFont="1" applyFill="1" applyBorder="1" applyAlignment="1">
      <alignment vertical="top" wrapText="1"/>
    </xf>
    <xf numFmtId="0" fontId="4" fillId="4" borderId="7" xfId="0" applyFont="1" applyFill="1" applyBorder="1" applyAlignment="1">
      <alignment horizontal="left" wrapText="1" indent="1"/>
    </xf>
    <xf numFmtId="0" fontId="12" fillId="0" borderId="0" xfId="0" applyFont="1" applyAlignment="1">
      <alignment vertical="top" wrapText="1"/>
    </xf>
    <xf numFmtId="0" fontId="12" fillId="0" borderId="0" xfId="0" applyFont="1" applyAlignment="1">
      <alignment horizontal="left" vertical="top" wrapText="1"/>
    </xf>
    <xf numFmtId="0" fontId="15" fillId="6" borderId="7" xfId="0" applyFont="1" applyFill="1" applyBorder="1" applyAlignment="1">
      <alignment horizontal="left" vertical="center" wrapText="1"/>
    </xf>
    <xf numFmtId="0" fontId="4" fillId="3" borderId="7" xfId="0" applyFont="1" applyFill="1" applyBorder="1" applyAlignment="1">
      <alignment horizontal="center" vertical="center" wrapText="1"/>
    </xf>
    <xf numFmtId="0" fontId="0" fillId="0" borderId="17" xfId="0" applyBorder="1" applyAlignment="1">
      <alignment horizontal="center" vertical="top" wrapText="1"/>
    </xf>
    <xf numFmtId="0" fontId="0" fillId="0" borderId="17" xfId="0" applyBorder="1" applyAlignment="1">
      <alignment horizontal="left" vertical="top"/>
    </xf>
    <xf numFmtId="0" fontId="0" fillId="5" borderId="17" xfId="0" applyFill="1" applyBorder="1" applyAlignment="1">
      <alignment vertical="top"/>
    </xf>
    <xf numFmtId="0" fontId="0" fillId="0" borderId="17" xfId="0" applyBorder="1" applyAlignment="1">
      <alignment vertical="top"/>
    </xf>
    <xf numFmtId="0" fontId="14" fillId="0" borderId="17" xfId="0" quotePrefix="1" applyFont="1" applyBorder="1" applyAlignment="1">
      <alignment horizontal="center" vertical="center"/>
    </xf>
    <xf numFmtId="0" fontId="0" fillId="0" borderId="9" xfId="0" applyBorder="1" applyAlignment="1">
      <alignment horizontal="center" vertical="top" wrapText="1"/>
    </xf>
    <xf numFmtId="0" fontId="0" fillId="0" borderId="9" xfId="0" applyBorder="1" applyAlignment="1">
      <alignment horizontal="left" vertical="top"/>
    </xf>
    <xf numFmtId="0" fontId="0" fillId="5" borderId="9" xfId="0" applyFill="1" applyBorder="1" applyAlignment="1">
      <alignment vertical="top"/>
    </xf>
    <xf numFmtId="0" fontId="0" fillId="0" borderId="9" xfId="0" applyBorder="1" applyAlignment="1">
      <alignment vertical="top"/>
    </xf>
    <xf numFmtId="0" fontId="14" fillId="0" borderId="9" xfId="0" quotePrefix="1" applyFont="1" applyBorder="1" applyAlignment="1">
      <alignment horizontal="center" vertical="center"/>
    </xf>
    <xf numFmtId="0" fontId="0" fillId="0" borderId="9" xfId="0" applyBorder="1" applyAlignment="1">
      <alignment horizontal="left"/>
    </xf>
    <xf numFmtId="0" fontId="0" fillId="0" borderId="9" xfId="0" applyBorder="1"/>
    <xf numFmtId="0" fontId="0" fillId="5" borderId="9" xfId="0" applyFill="1" applyBorder="1"/>
    <xf numFmtId="0" fontId="0" fillId="5" borderId="9" xfId="0" applyFill="1" applyBorder="1" applyAlignment="1">
      <alignment horizontal="left"/>
    </xf>
    <xf numFmtId="0" fontId="4" fillId="3" borderId="0" xfId="0" applyFont="1" applyFill="1" applyAlignment="1">
      <alignment horizontal="center" vertical="center" wrapText="1"/>
    </xf>
    <xf numFmtId="0" fontId="16" fillId="0" borderId="0" xfId="0" applyFont="1"/>
    <xf numFmtId="0" fontId="4" fillId="3" borderId="5" xfId="0" applyFont="1" applyFill="1" applyBorder="1" applyAlignment="1">
      <alignment horizontal="left" vertical="top"/>
    </xf>
    <xf numFmtId="0" fontId="3" fillId="0" borderId="0" xfId="0" applyFont="1"/>
    <xf numFmtId="0" fontId="17" fillId="2" borderId="0" xfId="0" applyFont="1" applyFill="1"/>
    <xf numFmtId="0" fontId="18" fillId="0" borderId="11" xfId="0" applyFont="1" applyBorder="1"/>
    <xf numFmtId="0" fontId="16" fillId="0" borderId="0" xfId="0" quotePrefix="1" applyFont="1" applyAlignment="1">
      <alignment wrapText="1"/>
    </xf>
    <xf numFmtId="0" fontId="16" fillId="0" borderId="0" xfId="0" quotePrefix="1" applyFont="1"/>
    <xf numFmtId="0" fontId="17" fillId="0" borderId="0" xfId="0" applyFont="1"/>
    <xf numFmtId="0" fontId="2" fillId="0" borderId="0" xfId="0" applyFont="1"/>
    <xf numFmtId="0" fontId="4" fillId="3" borderId="1" xfId="0" applyFont="1" applyFill="1" applyBorder="1" applyAlignment="1">
      <alignment vertical="center"/>
    </xf>
    <xf numFmtId="0" fontId="4" fillId="3" borderId="2" xfId="0" applyFont="1" applyFill="1" applyBorder="1" applyAlignment="1">
      <alignment vertical="center"/>
    </xf>
    <xf numFmtId="164" fontId="0" fillId="0" borderId="0" xfId="1" applyNumberFormat="1" applyFont="1" applyAlignment="1">
      <alignment vertical="top"/>
    </xf>
    <xf numFmtId="164" fontId="15" fillId="3" borderId="3" xfId="4" applyNumberFormat="1" applyFont="1" applyFill="1" applyBorder="1" applyAlignment="1">
      <alignment horizontal="left" vertical="center"/>
    </xf>
    <xf numFmtId="164" fontId="0" fillId="0" borderId="0" xfId="1" applyNumberFormat="1" applyFont="1"/>
    <xf numFmtId="164" fontId="4" fillId="4" borderId="7" xfId="1" applyNumberFormat="1" applyFont="1" applyFill="1" applyBorder="1" applyAlignment="1">
      <alignment horizontal="center" wrapText="1"/>
    </xf>
    <xf numFmtId="164" fontId="4" fillId="4" borderId="7" xfId="1" applyNumberFormat="1" applyFont="1" applyFill="1" applyBorder="1" applyAlignment="1">
      <alignment horizontal="center" vertical="top" wrapText="1"/>
    </xf>
    <xf numFmtId="9" fontId="0" fillId="0" borderId="0" xfId="2" applyFont="1" applyAlignment="1">
      <alignment vertical="top"/>
    </xf>
    <xf numFmtId="0" fontId="0" fillId="5" borderId="0" xfId="0" applyFill="1" applyAlignment="1">
      <alignment horizontal="center" vertical="top" wrapText="1"/>
    </xf>
    <xf numFmtId="0" fontId="0" fillId="5" borderId="0" xfId="0" applyFill="1" applyAlignment="1">
      <alignment horizontal="left" vertical="top"/>
    </xf>
    <xf numFmtId="0" fontId="0" fillId="5" borderId="0" xfId="0" applyFill="1" applyAlignment="1">
      <alignment vertical="top"/>
    </xf>
    <xf numFmtId="0" fontId="0" fillId="5" borderId="0" xfId="0" applyFill="1" applyAlignment="1">
      <alignment horizontal="center" vertical="center"/>
    </xf>
    <xf numFmtId="0" fontId="0" fillId="5" borderId="0" xfId="0" applyFill="1" applyAlignment="1">
      <alignment horizontal="center" vertical="top"/>
    </xf>
    <xf numFmtId="164" fontId="15" fillId="7" borderId="0" xfId="0" applyNumberFormat="1" applyFont="1" applyFill="1" applyAlignment="1">
      <alignment horizontal="center" vertical="center"/>
    </xf>
    <xf numFmtId="0" fontId="15" fillId="7" borderId="0" xfId="0" applyFont="1" applyFill="1" applyAlignment="1">
      <alignment horizontal="center" vertical="center"/>
    </xf>
    <xf numFmtId="0" fontId="15" fillId="7" borderId="0" xfId="0" applyFont="1" applyFill="1" applyAlignment="1">
      <alignment horizontal="center"/>
    </xf>
    <xf numFmtId="164" fontId="4" fillId="3" borderId="5" xfId="1" applyNumberFormat="1" applyFont="1" applyFill="1" applyBorder="1" applyAlignment="1">
      <alignment horizontal="left" vertical="center"/>
    </xf>
    <xf numFmtId="164" fontId="5" fillId="2" borderId="7" xfId="1" applyNumberFormat="1" applyFont="1" applyFill="1" applyBorder="1" applyAlignment="1">
      <alignment horizontal="left" vertical="center" wrapText="1"/>
    </xf>
    <xf numFmtId="0" fontId="21" fillId="3" borderId="5" xfId="0" applyFont="1" applyFill="1" applyBorder="1" applyAlignment="1">
      <alignment horizontal="left" vertical="center" wrapText="1"/>
    </xf>
    <xf numFmtId="0" fontId="0" fillId="8" borderId="0" xfId="0" applyFill="1" applyAlignment="1">
      <alignment horizontal="center" vertical="top" wrapText="1"/>
    </xf>
    <xf numFmtId="0" fontId="5" fillId="8" borderId="7" xfId="0" applyFont="1" applyFill="1" applyBorder="1" applyAlignment="1">
      <alignment horizontal="left" vertical="center" wrapText="1"/>
    </xf>
    <xf numFmtId="164" fontId="4" fillId="9" borderId="5" xfId="1" applyNumberFormat="1" applyFont="1" applyFill="1" applyBorder="1" applyAlignment="1">
      <alignment horizontal="left" vertical="center"/>
    </xf>
    <xf numFmtId="164" fontId="4" fillId="9" borderId="12" xfId="1" applyNumberFormat="1" applyFont="1" applyFill="1" applyBorder="1" applyAlignment="1">
      <alignment horizontal="left" vertical="center"/>
    </xf>
    <xf numFmtId="164" fontId="4" fillId="9" borderId="20" xfId="1" applyNumberFormat="1" applyFont="1" applyFill="1" applyBorder="1" applyAlignment="1">
      <alignment horizontal="left" vertical="center"/>
    </xf>
    <xf numFmtId="164" fontId="5" fillId="8" borderId="7" xfId="1" applyNumberFormat="1" applyFont="1" applyFill="1" applyBorder="1" applyAlignment="1">
      <alignment horizontal="left" vertical="center" wrapText="1"/>
    </xf>
    <xf numFmtId="164" fontId="14" fillId="0" borderId="0" xfId="1" applyNumberFormat="1" applyFont="1" applyAlignment="1">
      <alignment vertical="top"/>
    </xf>
    <xf numFmtId="164" fontId="14" fillId="5" borderId="0" xfId="1" applyNumberFormat="1" applyFont="1" applyFill="1" applyAlignment="1">
      <alignment vertical="top"/>
    </xf>
    <xf numFmtId="0" fontId="4" fillId="8" borderId="7" xfId="0" applyFont="1" applyFill="1" applyBorder="1" applyAlignment="1">
      <alignment horizontal="center" vertical="top"/>
    </xf>
    <xf numFmtId="0" fontId="0" fillId="0" borderId="9" xfId="0" applyBorder="1" applyAlignment="1">
      <alignment horizontal="left" vertical="top" wrapText="1"/>
    </xf>
    <xf numFmtId="0" fontId="0" fillId="0" borderId="15" xfId="0" applyBorder="1" applyAlignment="1">
      <alignment vertical="top" wrapText="1"/>
    </xf>
    <xf numFmtId="0" fontId="0" fillId="0" borderId="8" xfId="0" applyBorder="1" applyAlignment="1">
      <alignment vertical="top" wrapText="1"/>
    </xf>
    <xf numFmtId="0" fontId="0" fillId="0" borderId="0" xfId="0" applyAlignment="1">
      <alignment horizontal="left" vertical="top" wrapText="1"/>
    </xf>
    <xf numFmtId="0" fontId="0" fillId="0" borderId="8" xfId="0" applyBorder="1" applyAlignment="1">
      <alignment horizontal="left" vertical="top" wrapText="1"/>
    </xf>
    <xf numFmtId="0" fontId="25" fillId="0" borderId="0" xfId="0" applyFont="1"/>
    <xf numFmtId="0" fontId="25" fillId="0" borderId="15" xfId="0" applyFont="1" applyBorder="1" applyAlignment="1">
      <alignment horizontal="left" vertical="top" wrapText="1"/>
    </xf>
    <xf numFmtId="0" fontId="25" fillId="0" borderId="9" xfId="0" applyFont="1" applyBorder="1" applyAlignment="1">
      <alignment horizontal="left" vertical="top" wrapText="1"/>
    </xf>
    <xf numFmtId="0" fontId="25" fillId="0" borderId="0" xfId="0" applyFont="1" applyAlignment="1">
      <alignment horizontal="left" vertical="top"/>
    </xf>
    <xf numFmtId="0" fontId="25" fillId="0" borderId="8" xfId="0" applyFont="1" applyBorder="1" applyAlignment="1">
      <alignment horizontal="left" vertical="top" wrapText="1"/>
    </xf>
    <xf numFmtId="0" fontId="25" fillId="0" borderId="9" xfId="0" applyFont="1" applyBorder="1" applyAlignment="1">
      <alignment horizontal="left" vertical="top"/>
    </xf>
    <xf numFmtId="0" fontId="23" fillId="0" borderId="15" xfId="0" applyFont="1" applyBorder="1" applyAlignment="1">
      <alignment vertical="top" wrapText="1"/>
    </xf>
    <xf numFmtId="0" fontId="23" fillId="0" borderId="0" xfId="0" applyFont="1" applyAlignment="1">
      <alignment vertical="top"/>
    </xf>
    <xf numFmtId="0" fontId="26" fillId="0" borderId="9" xfId="0" applyFont="1" applyBorder="1" applyAlignment="1">
      <alignment vertical="top" wrapText="1"/>
    </xf>
    <xf numFmtId="0" fontId="26" fillId="0" borderId="0" xfId="0" applyFont="1" applyAlignment="1">
      <alignment vertical="top"/>
    </xf>
    <xf numFmtId="0" fontId="23" fillId="0" borderId="0" xfId="0" applyFont="1" applyAlignment="1">
      <alignment horizontal="left" vertical="top"/>
    </xf>
    <xf numFmtId="0" fontId="23" fillId="0" borderId="15" xfId="0" applyFont="1" applyBorder="1" applyAlignment="1">
      <alignment horizontal="left" vertical="top" wrapText="1"/>
    </xf>
    <xf numFmtId="0" fontId="23" fillId="0" borderId="9" xfId="0" applyFont="1" applyBorder="1" applyAlignment="1">
      <alignment horizontal="left" vertical="top" wrapText="1"/>
    </xf>
    <xf numFmtId="0" fontId="28" fillId="10" borderId="5" xfId="0" applyFont="1" applyFill="1" applyBorder="1" applyAlignment="1">
      <alignment horizontal="center" vertical="center" wrapText="1"/>
    </xf>
    <xf numFmtId="0" fontId="23" fillId="0" borderId="8" xfId="0" applyFont="1" applyBorder="1" applyAlignment="1">
      <alignment vertical="top" wrapText="1"/>
    </xf>
    <xf numFmtId="0" fontId="23" fillId="0" borderId="8" xfId="0" applyFont="1" applyBorder="1" applyAlignment="1">
      <alignment horizontal="left" vertical="top" wrapText="1"/>
    </xf>
    <xf numFmtId="0" fontId="23" fillId="0" borderId="0" xfId="0" applyFont="1" applyAlignment="1">
      <alignment wrapText="1"/>
    </xf>
    <xf numFmtId="0" fontId="28" fillId="10" borderId="5" xfId="0" applyFont="1" applyFill="1" applyBorder="1" applyAlignment="1">
      <alignment horizontal="center" vertical="center"/>
    </xf>
    <xf numFmtId="0" fontId="28" fillId="0" borderId="0" xfId="0" applyFont="1" applyAlignment="1">
      <alignment horizontal="center" vertical="center"/>
    </xf>
    <xf numFmtId="0" fontId="23" fillId="0" borderId="0" xfId="0" applyFont="1" applyAlignment="1">
      <alignment horizontal="center" vertical="top" wrapText="1"/>
    </xf>
    <xf numFmtId="0" fontId="23" fillId="0" borderId="8" xfId="0" applyFont="1" applyBorder="1" applyAlignment="1">
      <alignment horizontal="center" vertical="top" wrapText="1"/>
    </xf>
    <xf numFmtId="0" fontId="23" fillId="0" borderId="15" xfId="0" applyFont="1" applyBorder="1" applyAlignment="1">
      <alignment horizontal="center" vertical="top" wrapText="1"/>
    </xf>
    <xf numFmtId="0" fontId="23" fillId="0" borderId="0" xfId="0" applyFont="1" applyAlignment="1">
      <alignment horizontal="center" vertical="top"/>
    </xf>
    <xf numFmtId="0" fontId="0" fillId="0" borderId="8" xfId="0" applyBorder="1" applyAlignment="1">
      <alignment horizontal="center" vertical="top" wrapText="1"/>
    </xf>
    <xf numFmtId="0" fontId="29" fillId="10" borderId="5" xfId="0" applyFont="1" applyFill="1" applyBorder="1" applyAlignment="1">
      <alignment horizontal="center" vertical="center" wrapText="1"/>
    </xf>
    <xf numFmtId="0" fontId="29" fillId="10" borderId="5" xfId="0" applyFont="1" applyFill="1" applyBorder="1" applyAlignment="1">
      <alignment horizontal="center" vertical="center"/>
    </xf>
    <xf numFmtId="0" fontId="30" fillId="10" borderId="5" xfId="0" applyFont="1" applyFill="1" applyBorder="1" applyAlignment="1">
      <alignment horizontal="center" vertical="center"/>
    </xf>
    <xf numFmtId="0" fontId="27" fillId="0" borderId="0" xfId="0" applyFont="1" applyAlignment="1">
      <alignment vertical="center"/>
    </xf>
    <xf numFmtId="0" fontId="31" fillId="0" borderId="0" xfId="0" applyFont="1"/>
    <xf numFmtId="0" fontId="0" fillId="0" borderId="0" xfId="0" applyAlignment="1">
      <alignment horizontal="left" vertical="top" wrapText="1"/>
    </xf>
    <xf numFmtId="0" fontId="25" fillId="0" borderId="15" xfId="0" applyFont="1" applyBorder="1" applyAlignment="1">
      <alignment horizontal="left" vertical="top" wrapText="1"/>
    </xf>
    <xf numFmtId="0" fontId="25" fillId="0" borderId="8" xfId="0" applyFont="1" applyBorder="1" applyAlignment="1">
      <alignment horizontal="left" vertical="top" wrapText="1"/>
    </xf>
    <xf numFmtId="0" fontId="25" fillId="0" borderId="0" xfId="0" applyFont="1" applyAlignment="1">
      <alignment horizontal="left" vertical="top" wrapText="1"/>
    </xf>
    <xf numFmtId="0" fontId="25" fillId="0" borderId="15" xfId="0" applyFont="1" applyBorder="1" applyAlignment="1">
      <alignment horizontal="center" vertical="top" wrapText="1"/>
    </xf>
    <xf numFmtId="0" fontId="25" fillId="0" borderId="8" xfId="0" applyFont="1" applyBorder="1" applyAlignment="1">
      <alignment horizontal="center" vertical="top" wrapText="1"/>
    </xf>
    <xf numFmtId="0" fontId="26" fillId="0" borderId="15" xfId="0" applyFont="1" applyBorder="1" applyAlignment="1">
      <alignment horizontal="left" vertical="top" wrapText="1"/>
    </xf>
    <xf numFmtId="0" fontId="26" fillId="0" borderId="8" xfId="0" applyFont="1" applyBorder="1" applyAlignment="1">
      <alignment horizontal="left" vertical="top" wrapText="1"/>
    </xf>
    <xf numFmtId="0" fontId="26" fillId="0" borderId="15" xfId="0" applyFont="1" applyBorder="1" applyAlignment="1">
      <alignment vertical="top" wrapText="1"/>
    </xf>
    <xf numFmtId="0" fontId="26" fillId="0" borderId="8" xfId="0" applyFont="1" applyBorder="1" applyAlignment="1">
      <alignment vertical="top" wrapText="1"/>
    </xf>
    <xf numFmtId="0" fontId="26" fillId="0" borderId="0" xfId="0" applyFont="1" applyAlignment="1">
      <alignment horizontal="left" vertical="top" wrapText="1"/>
    </xf>
    <xf numFmtId="0" fontId="26" fillId="0" borderId="0" xfId="0" applyFont="1" applyAlignment="1">
      <alignment vertical="top" wrapText="1"/>
    </xf>
    <xf numFmtId="0" fontId="0" fillId="0" borderId="15" xfId="0" applyBorder="1" applyAlignment="1">
      <alignment horizontal="left" vertical="top" wrapText="1"/>
    </xf>
    <xf numFmtId="0" fontId="0" fillId="0" borderId="8" xfId="0" applyBorder="1" applyAlignment="1">
      <alignment horizontal="left" vertical="top" wrapText="1"/>
    </xf>
    <xf numFmtId="0" fontId="23" fillId="0" borderId="15" xfId="0" applyFont="1" applyBorder="1" applyAlignment="1">
      <alignment horizontal="left" vertical="top" wrapText="1"/>
    </xf>
    <xf numFmtId="0" fontId="23" fillId="0" borderId="0" xfId="0" applyFont="1" applyAlignment="1">
      <alignment horizontal="left" vertical="top" wrapText="1"/>
    </xf>
    <xf numFmtId="0" fontId="23" fillId="0" borderId="8" xfId="0" applyFont="1" applyBorder="1" applyAlignment="1">
      <alignment horizontal="left" vertical="top" wrapText="1"/>
    </xf>
    <xf numFmtId="0" fontId="0" fillId="0" borderId="0" xfId="0" applyAlignment="1">
      <alignment horizontal="left" vertical="center" wrapText="1"/>
    </xf>
    <xf numFmtId="0" fontId="0" fillId="0" borderId="8" xfId="0" applyBorder="1" applyAlignment="1">
      <alignment horizontal="left" vertical="center" wrapText="1"/>
    </xf>
    <xf numFmtId="0" fontId="4" fillId="3" borderId="12" xfId="0" applyFont="1" applyFill="1" applyBorder="1" applyAlignment="1">
      <alignment horizontal="center" wrapText="1"/>
    </xf>
    <xf numFmtId="0" fontId="4" fillId="3" borderId="13" xfId="0" applyFont="1" applyFill="1" applyBorder="1" applyAlignment="1">
      <alignment horizontal="center" wrapText="1"/>
    </xf>
    <xf numFmtId="0" fontId="4" fillId="3" borderId="14" xfId="0" applyFont="1" applyFill="1" applyBorder="1" applyAlignment="1">
      <alignment horizontal="center" wrapText="1"/>
    </xf>
    <xf numFmtId="164" fontId="4" fillId="4" borderId="12" xfId="1" applyNumberFormat="1" applyFont="1" applyFill="1" applyBorder="1" applyAlignment="1">
      <alignment horizontal="center" wrapText="1"/>
    </xf>
    <xf numFmtId="164" fontId="4" fillId="4" borderId="13" xfId="1" applyNumberFormat="1" applyFont="1" applyFill="1" applyBorder="1" applyAlignment="1">
      <alignment horizontal="center" wrapText="1"/>
    </xf>
    <xf numFmtId="164" fontId="4" fillId="4" borderId="14" xfId="1" applyNumberFormat="1" applyFont="1" applyFill="1" applyBorder="1" applyAlignment="1">
      <alignment horizontal="center" wrapText="1"/>
    </xf>
    <xf numFmtId="0" fontId="4" fillId="4" borderId="6" xfId="0" applyFont="1" applyFill="1" applyBorder="1" applyAlignment="1">
      <alignment horizontal="left" vertical="center" wrapText="1"/>
    </xf>
    <xf numFmtId="0" fontId="4" fillId="4" borderId="0" xfId="0" applyFont="1" applyFill="1" applyAlignment="1">
      <alignment horizontal="left" vertical="center" wrapText="1"/>
    </xf>
    <xf numFmtId="164" fontId="15" fillId="3" borderId="18" xfId="4" applyNumberFormat="1" applyFont="1" applyFill="1" applyBorder="1" applyAlignment="1">
      <alignment horizontal="center" vertical="center"/>
    </xf>
    <xf numFmtId="164" fontId="15" fillId="3" borderId="19" xfId="4" applyNumberFormat="1" applyFont="1" applyFill="1" applyBorder="1" applyAlignment="1">
      <alignment horizontal="center" vertical="center"/>
    </xf>
    <xf numFmtId="0" fontId="4" fillId="4" borderId="10" xfId="0" applyFont="1" applyFill="1" applyBorder="1" applyAlignment="1">
      <alignment horizontal="left" vertical="center" wrapText="1" indent="1"/>
    </xf>
  </cellXfs>
  <cellStyles count="5">
    <cellStyle name="Comma" xfId="1" builtinId="3"/>
    <cellStyle name="Comma 2" xfId="4" xr:uid="{1CDFF167-3BE2-4ED5-B0DA-4E5C05CF9779}"/>
    <cellStyle name="Normal" xfId="0" builtinId="0"/>
    <cellStyle name="Normal 2" xfId="3" xr:uid="{A29F9002-39A7-42F0-81CD-5302FA389D74}"/>
    <cellStyle name="Percent" xfId="2" builtinId="5"/>
  </cellStyles>
  <dxfs count="18">
    <dxf>
      <font>
        <b val="0"/>
        <i val="0"/>
        <strike val="0"/>
        <condense val="0"/>
        <extend val="0"/>
        <outline val="0"/>
        <shadow val="0"/>
        <u val="none"/>
        <vertAlign val="baseline"/>
        <sz val="9"/>
        <color rgb="FF0B2641"/>
        <name val="Calibri"/>
        <family val="2"/>
        <scheme val="minor"/>
      </font>
      <fill>
        <patternFill patternType="solid">
          <fgColor indexed="64"/>
          <bgColor theme="0" tint="-0.14999847407452621"/>
        </patternFill>
      </fill>
      <alignment horizontal="left" vertical="top" textRotation="0" wrapText="1" indent="0" justifyLastLine="0" shrinkToFit="0" readingOrder="0"/>
      <border diagonalUp="0" diagonalDown="0" outline="0">
        <left style="thin">
          <color theme="0"/>
        </left>
        <right style="thin">
          <color theme="0"/>
        </right>
        <top/>
        <bottom/>
      </border>
    </dxf>
    <dxf>
      <font>
        <b val="0"/>
        <i val="0"/>
        <strike val="0"/>
        <condense val="0"/>
        <extend val="0"/>
        <outline val="0"/>
        <shadow val="0"/>
        <u val="none"/>
        <vertAlign val="baseline"/>
        <sz val="9"/>
        <color rgb="FF0B2641"/>
        <name val="Calibri"/>
        <family val="2"/>
        <scheme val="minor"/>
      </font>
      <fill>
        <patternFill patternType="solid">
          <fgColor indexed="64"/>
          <bgColor theme="0" tint="-0.14999847407452621"/>
        </patternFill>
      </fill>
      <alignment horizontal="left" vertical="top" textRotation="0" wrapText="1" indent="0" justifyLastLine="0" shrinkToFit="0" readingOrder="0"/>
      <border diagonalUp="0" diagonalDown="0" outline="0">
        <left style="thin">
          <color theme="0"/>
        </left>
        <right style="thin">
          <color theme="0"/>
        </right>
        <top/>
        <bottom/>
      </border>
    </dxf>
    <dxf>
      <numFmt numFmtId="164" formatCode="_(* #,##0_);_(* \(#,##0\);_(* &quot;-&quot;??_);_(@_)"/>
    </dxf>
    <dxf>
      <numFmt numFmtId="164" formatCode="_(* #,##0_);_(* \(#,##0\);_(* &quot;-&quot;??_);_(@_)"/>
    </dxf>
    <dxf>
      <numFmt numFmtId="164" formatCode="_(* #,##0_);_(* \(#,##0\);_(* &quot;-&quot;??_);_(@_)"/>
    </dxf>
    <dxf>
      <font>
        <b val="0"/>
        <i val="0"/>
        <strike val="0"/>
        <condense val="0"/>
        <extend val="0"/>
        <outline val="0"/>
        <shadow val="0"/>
        <u val="none"/>
        <vertAlign val="baseline"/>
        <sz val="11"/>
        <color theme="1"/>
        <name val="Calibri"/>
        <family val="2"/>
        <scheme val="minor"/>
      </font>
      <numFmt numFmtId="164" formatCode="_(* #,##0_);_(* \(#,##0\);_(* &quot;-&quot;??_);_(@_)"/>
    </dxf>
    <dxf>
      <numFmt numFmtId="164" formatCode="_(* #,##0_);_(* \(#,##0\);_(* &quot;-&quot;??_);_(@_)"/>
    </dxf>
    <dxf>
      <font>
        <b val="0"/>
        <i val="0"/>
        <strike val="0"/>
        <condense val="0"/>
        <extend val="0"/>
        <outline val="0"/>
        <shadow val="0"/>
        <u val="none"/>
        <vertAlign val="baseline"/>
        <sz val="11"/>
        <color theme="1"/>
        <name val="Calibri"/>
        <family val="2"/>
        <scheme val="minor"/>
      </font>
      <numFmt numFmtId="164" formatCode="_(* #,##0_);_(* \(#,##0\);_(* &quot;-&quot;??_);_(@_)"/>
    </dxf>
    <dxf>
      <numFmt numFmtId="164" formatCode="_(* #,##0_);_(* \(#,##0\);_(* &quot;-&quot;??_);_(@_)"/>
    </dxf>
    <dxf>
      <numFmt numFmtId="164" formatCode="_(* #,##0_);_(* \(#,##0\);_(* &quot;-&quot;??_);_(@_)"/>
    </dxf>
    <dxf>
      <numFmt numFmtId="164" formatCode="_(* #,##0_);_(* \(#,##0\);_(* &quot;-&quot;??_);_(@_)"/>
    </dxf>
    <dxf>
      <numFmt numFmtId="164" formatCode="_(* #,##0_);_(* \(#,##0\);_(* &quot;-&quot;??_);_(@_)"/>
    </dxf>
    <dxf>
      <numFmt numFmtId="164" formatCode="_(* #,##0_);_(* \(#,##0\);_(* &quot;-&quot;??_);_(@_)"/>
    </dxf>
    <dxf>
      <font>
        <b val="0"/>
        <i val="0"/>
        <strike val="0"/>
        <condense val="0"/>
        <extend val="0"/>
        <outline val="0"/>
        <shadow val="0"/>
        <u val="none"/>
        <vertAlign val="baseline"/>
        <sz val="11"/>
        <color theme="1"/>
        <name val="Calibri"/>
        <family val="2"/>
        <scheme val="minor"/>
      </font>
      <numFmt numFmtId="164" formatCode="_(* #,##0_);_(* \(#,##0\);_(* &quot;-&quot;??_);_(@_)"/>
    </dxf>
    <dxf>
      <font>
        <b val="0"/>
        <i val="0"/>
        <strike val="0"/>
        <condense val="0"/>
        <extend val="0"/>
        <outline val="0"/>
        <shadow val="0"/>
        <u val="none"/>
        <vertAlign val="baseline"/>
        <sz val="11"/>
        <color theme="1"/>
        <name val="Calibri"/>
        <family val="2"/>
        <scheme val="minor"/>
      </font>
      <numFmt numFmtId="164" formatCode="_(* #,##0_);_(* \(#,##0\);_(* &quot;-&quot;??_);_(@_)"/>
    </dxf>
    <dxf>
      <numFmt numFmtId="164" formatCode="_(* #,##0_);_(* \(#,##0\);_(* &quot;-&quot;??_);_(@_)"/>
    </dxf>
    <dxf>
      <numFmt numFmtId="164" formatCode="_(* #,##0_);_(* \(#,##0\);_(* &quot;-&quot;??_);_(@_)"/>
    </dxf>
    <dxf>
      <font>
        <b val="0"/>
        <i val="0"/>
        <strike val="0"/>
        <condense val="0"/>
        <extend val="0"/>
        <outline val="0"/>
        <shadow val="0"/>
        <u val="none"/>
        <vertAlign val="baseline"/>
        <sz val="9"/>
        <color rgb="FF0B2641"/>
        <name val="Calibri"/>
        <family val="2"/>
        <scheme val="minor"/>
      </font>
      <fill>
        <patternFill patternType="solid">
          <fgColor indexed="64"/>
          <bgColor theme="0" tint="-0.14999847407452621"/>
        </patternFill>
      </fill>
      <alignment horizontal="left" vertical="center" textRotation="0" wrapText="1" indent="0" justifyLastLine="0" shrinkToFit="0" readingOrder="0"/>
      <border diagonalUp="0" diagonalDown="0" outline="0">
        <left style="thin">
          <color theme="0"/>
        </left>
        <right style="thin">
          <color theme="0"/>
        </right>
        <top/>
        <bottom/>
      </border>
    </dxf>
  </dxfs>
  <tableStyles count="1" defaultTableStyle="TableStyleMedium2" defaultPivotStyle="PivotStyleLight16">
    <tableStyle name="Invisible" pivot="0" table="0" count="0" xr9:uid="{780C5E83-4520-4408-BB42-E24C3038F127}"/>
  </tableStyles>
  <colors>
    <mruColors>
      <color rgb="FFF5F4E9"/>
      <color rgb="FF6FC5BC"/>
      <color rgb="FF3D8AA3"/>
      <color rgb="FFE7E6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83994</xdr:colOff>
      <xdr:row>18</xdr:row>
      <xdr:rowOff>71580</xdr:rowOff>
    </xdr:from>
    <xdr:to>
      <xdr:col>0</xdr:col>
      <xdr:colOff>9224241</xdr:colOff>
      <xdr:row>35</xdr:row>
      <xdr:rowOff>76198</xdr:rowOff>
    </xdr:to>
    <xdr:sp macro="" textlink="">
      <xdr:nvSpPr>
        <xdr:cNvPr id="2" name="Rectangle 1">
          <a:extLst>
            <a:ext uri="{FF2B5EF4-FFF2-40B4-BE49-F238E27FC236}">
              <a16:creationId xmlns:a16="http://schemas.microsoft.com/office/drawing/2014/main" id="{673A3086-439C-4456-AC05-B16EA7EB8B3E}"/>
            </a:ext>
          </a:extLst>
        </xdr:cNvPr>
        <xdr:cNvSpPr/>
      </xdr:nvSpPr>
      <xdr:spPr>
        <a:xfrm>
          <a:off x="83994" y="3589480"/>
          <a:ext cx="9140247" cy="3185968"/>
        </a:xfrm>
        <a:prstGeom prst="rect">
          <a:avLst/>
        </a:prstGeom>
        <a:solidFill>
          <a:srgbClr val="E7E6E6">
            <a:alpha val="58824"/>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AU" sz="4800" baseline="0">
              <a:solidFill>
                <a:schemeClr val="accent5">
                  <a:lumMod val="50000"/>
                </a:schemeClr>
              </a:solidFill>
            </a:rPr>
            <a:t>To commence after Phase One </a:t>
          </a:r>
        </a:p>
        <a:p>
          <a:pPr algn="ctr"/>
          <a:r>
            <a:rPr lang="en-AU" sz="4800" baseline="0">
              <a:solidFill>
                <a:schemeClr val="accent5">
                  <a:lumMod val="50000"/>
                </a:schemeClr>
              </a:solidFill>
            </a:rPr>
            <a:t>[further instruction to follow]</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114300</xdr:colOff>
      <xdr:row>0</xdr:row>
      <xdr:rowOff>114300</xdr:rowOff>
    </xdr:from>
    <xdr:to>
      <xdr:col>7</xdr:col>
      <xdr:colOff>723900</xdr:colOff>
      <xdr:row>18</xdr:row>
      <xdr:rowOff>85725</xdr:rowOff>
    </xdr:to>
    <xdr:sp macro="" textlink="">
      <xdr:nvSpPr>
        <xdr:cNvPr id="2" name="Rectangle 1">
          <a:extLst>
            <a:ext uri="{FF2B5EF4-FFF2-40B4-BE49-F238E27FC236}">
              <a16:creationId xmlns:a16="http://schemas.microsoft.com/office/drawing/2014/main" id="{66FB7780-6154-4DFA-B4EB-D94890C6922A}"/>
            </a:ext>
          </a:extLst>
        </xdr:cNvPr>
        <xdr:cNvSpPr/>
      </xdr:nvSpPr>
      <xdr:spPr>
        <a:xfrm>
          <a:off x="114300" y="114300"/>
          <a:ext cx="9744075" cy="5353050"/>
        </a:xfrm>
        <a:prstGeom prst="rect">
          <a:avLst/>
        </a:prstGeom>
        <a:solidFill>
          <a:srgbClr val="E7E6E6">
            <a:alpha val="58824"/>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AU" sz="7200">
              <a:solidFill>
                <a:schemeClr val="accent5">
                  <a:lumMod val="50000"/>
                </a:schemeClr>
              </a:solidFill>
            </a:rPr>
            <a:t>To be completed</a:t>
          </a:r>
          <a:r>
            <a:rPr lang="en-AU" sz="7200" baseline="0">
              <a:solidFill>
                <a:schemeClr val="accent5">
                  <a:lumMod val="50000"/>
                </a:schemeClr>
              </a:solidFill>
            </a:rPr>
            <a:t> in Phase 2</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95250</xdr:colOff>
      <xdr:row>2</xdr:row>
      <xdr:rowOff>114300</xdr:rowOff>
    </xdr:from>
    <xdr:to>
      <xdr:col>9</xdr:col>
      <xdr:colOff>1270000</xdr:colOff>
      <xdr:row>15</xdr:row>
      <xdr:rowOff>127000</xdr:rowOff>
    </xdr:to>
    <xdr:sp macro="" textlink="">
      <xdr:nvSpPr>
        <xdr:cNvPr id="4" name="Rectangle 3">
          <a:extLst>
            <a:ext uri="{FF2B5EF4-FFF2-40B4-BE49-F238E27FC236}">
              <a16:creationId xmlns:a16="http://schemas.microsoft.com/office/drawing/2014/main" id="{AEE96F59-7C2E-45A4-8676-F2DED5FA5CD7}"/>
            </a:ext>
          </a:extLst>
        </xdr:cNvPr>
        <xdr:cNvSpPr/>
      </xdr:nvSpPr>
      <xdr:spPr>
        <a:xfrm>
          <a:off x="95250" y="552450"/>
          <a:ext cx="13131800" cy="2762250"/>
        </a:xfrm>
        <a:prstGeom prst="rect">
          <a:avLst/>
        </a:prstGeom>
        <a:solidFill>
          <a:srgbClr val="E7E6E6">
            <a:alpha val="58824"/>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AU" sz="7200">
              <a:solidFill>
                <a:schemeClr val="accent5">
                  <a:lumMod val="50000"/>
                </a:schemeClr>
              </a:solidFill>
            </a:rPr>
            <a:t>To be completed</a:t>
          </a:r>
          <a:r>
            <a:rPr lang="en-AU" sz="7200" baseline="0">
              <a:solidFill>
                <a:schemeClr val="accent5">
                  <a:lumMod val="50000"/>
                </a:schemeClr>
              </a:solidFill>
            </a:rPr>
            <a:t> in Phase 2</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EB398DE1-16E2-4672-956E-078FAF846B2B}" name="idp" displayName="idp" ref="A3:U131" totalsRowShown="0" headerRowDxfId="17">
  <autoFilter ref="A3:U131" xr:uid="{1BA88700-BD70-41B9-916F-18BA684B8638}"/>
  <sortState xmlns:xlrd2="http://schemas.microsoft.com/office/spreadsheetml/2017/richdata2" ref="A4:U131">
    <sortCondition ref="F3:F131"/>
  </sortState>
  <tableColumns count="21">
    <tableColumn id="1" xr3:uid="{B4DEF664-552B-4E53-B4D2-1CD03FCF6A23}" name="ADM1_EN"/>
    <tableColumn id="3" xr3:uid="{70A1DCD5-D8E3-4620-9DC6-DA14EDCA274A}" name="ADM1_UA"/>
    <tableColumn id="17" xr3:uid="{5E06CCFE-2F53-40CF-ADA9-7AE4E45BFB83}" name="ADM1_PCODE"/>
    <tableColumn id="16" xr3:uid="{4F3C4364-9C7C-427F-94D4-8C1BFFB8AE99}" name="ADM2_EN"/>
    <tableColumn id="4" xr3:uid="{C6BE53A4-89C3-4581-8792-9A8A372CCC53}" name="ADM2_UA"/>
    <tableColumn id="2" xr3:uid="{127631F6-66E3-4251-ABA7-016C62F143A0}" name="ADM2_PCODE"/>
    <tableColumn id="18" xr3:uid="{06B5F4C7-AA75-4BAF-9E52-CA42F2E90DB9}" name="pin" dataDxfId="16" dataCellStyle="Comma"/>
    <tableColumn id="15" xr3:uid="{441C2238-B658-4304-BB9F-498DE85D15FC}" name="Target" dataDxfId="15" dataCellStyle="Comma"/>
    <tableColumn id="19" xr3:uid="{FBD09AEA-3E8F-45FF-8AB7-9A293FDF62B4}" name="so1_target" dataDxfId="14" dataCellStyle="Comma">
      <calculatedColumnFormula>MAX(idp[[#This Row],[CC101]:[CC106-IK]])</calculatedColumnFormula>
    </tableColumn>
    <tableColumn id="21" xr3:uid="{BF7145A3-6BEA-48EE-B293-7EC8E17485C1}" name="so2_target" dataDxfId="13" dataCellStyle="Comma">
      <calculatedColumnFormula>MAX(idp[[#This Row],[CC201]:[CC203]])</calculatedColumnFormula>
    </tableColumn>
    <tableColumn id="5" xr3:uid="{4D77EBE8-E58E-4004-8BEF-6851BBD469F0}" name="CC101" dataDxfId="12" dataCellStyle="Comma"/>
    <tableColumn id="6" xr3:uid="{21CBD57C-19A0-4847-A53F-90411D18225E}" name="CC102" dataDxfId="11" dataCellStyle="Comma"/>
    <tableColumn id="7" xr3:uid="{2BFC63AD-306C-40F5-97AA-591A22322261}" name="CC103" dataDxfId="10" dataCellStyle="Comma"/>
    <tableColumn id="8" xr3:uid="{DAEB5158-8B40-4089-8118-B3B3A5AA3C99}" name="CC104" dataDxfId="9" dataCellStyle="Comma"/>
    <tableColumn id="9" xr3:uid="{3888FA5C-5E20-486B-8FEA-C45233B1649D}" name="CC105-IK" dataDxfId="8" dataCellStyle="Comma"/>
    <tableColumn id="20" xr3:uid="{1AB572CF-6119-4ADE-BD91-04CEA6469ABB}" name="CC105-CV" dataDxfId="7" dataCellStyle="Comma"/>
    <tableColumn id="10" xr3:uid="{64E1ED85-238E-4958-9CEA-422E8EC8CE09}" name="CC106-IK" dataDxfId="6" dataCellStyle="Comma"/>
    <tableColumn id="22" xr3:uid="{2F12514A-CE70-49AD-87BC-A96069BBFD3E}" name="CC106-CV" dataDxfId="5" dataCellStyle="Comma"/>
    <tableColumn id="12" xr3:uid="{1E266F45-8065-4F03-8165-E57F29CE4034}" name="CC201" dataDxfId="4" dataCellStyle="Comma"/>
    <tableColumn id="13" xr3:uid="{D4509647-64C7-499C-BE1A-4016DD39BA47}" name="CC202" dataDxfId="3" dataCellStyle="Comma"/>
    <tableColumn id="14" xr3:uid="{9FAE7951-17D9-4120-A134-0A890F7EE463}" name="CC203" dataDxfId="2" dataCellStyle="Comma"/>
  </tableColumns>
  <tableStyleInfo name="TableStyleMedium4"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8FB54B85-A0AE-4D95-9EE1-7DEF829349FD}" name="ret_oblast" displayName="ret_oblast" ref="A3:R131" totalsRowShown="0" headerRowDxfId="1">
  <autoFilter ref="A3:R131" xr:uid="{1BA88700-BD70-41B9-916F-18BA684B8638}"/>
  <tableColumns count="18">
    <tableColumn id="1" xr3:uid="{5EBBF2D7-8DEB-4CA0-9A5B-7F72E5A4803B}" name="ADM1_EN"/>
    <tableColumn id="3" xr3:uid="{75FA85D1-3BB2-4291-8F3A-A532B76C8DBE}" name="ADM1_UA"/>
    <tableColumn id="17" xr3:uid="{A9FB2C92-977A-42AA-9BD6-7524870AD56B}" name="ADM1_PCODE"/>
    <tableColumn id="18" xr3:uid="{CB488700-05AB-499F-963C-46FBC2FC0E10}" name="ADM2_EN"/>
    <tableColumn id="4" xr3:uid="{BFA3ED51-4588-454A-8F1A-A3A070648EB9}" name="ADM2_UA"/>
    <tableColumn id="2" xr3:uid="{E7708C78-25E5-4FB8-9910-3EC19D67363A}" name="ADM2_PCODE"/>
    <tableColumn id="16" xr3:uid="{FEA8BDBA-F5BA-45DE-8033-07AD6D0EC297}" name="PIN"/>
    <tableColumn id="15" xr3:uid="{875A73B4-2CAF-4F7C-B808-2E06A423A008}" name="Target"/>
    <tableColumn id="5" xr3:uid="{CC3C569D-BD2B-4037-B9E9-DC7114BAFF4C}" name="Activity01"/>
    <tableColumn id="6" xr3:uid="{207A0694-C9CE-439D-9642-25AC738BBDDC}" name="Activity02"/>
    <tableColumn id="7" xr3:uid="{4874E0BA-4067-4F4D-BE6E-0BB23CF9FE7C}" name="Activity03"/>
    <tableColumn id="8" xr3:uid="{931AE9B8-90BB-4FC9-8B8F-DCF1828878FE}" name="Activity04"/>
    <tableColumn id="9" xr3:uid="{7CB7BEEE-3B24-4327-9007-E51A84697AB8}" name="Activity05"/>
    <tableColumn id="10" xr3:uid="{98CE4C1D-A3F8-4DEF-AE5B-35F3E97E9E22}" name="Activity06"/>
    <tableColumn id="11" xr3:uid="{8B3A77D3-E7A4-48DB-B1BE-286FA567BBD9}" name="Activity07"/>
    <tableColumn id="12" xr3:uid="{6C3A4CA2-A4A2-4991-A445-10B0C8C29C4E}" name="Activity08"/>
    <tableColumn id="13" xr3:uid="{A4BDFAE3-CAA6-4242-BBC4-7892BB7C4877}" name="Activity09"/>
    <tableColumn id="14" xr3:uid="{991AA076-F377-47EA-837E-C652462A1E6D}" name="Activity10"/>
  </tableColumns>
  <tableStyleInfo name="TableStyleMedium4"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1550479B-21ED-4A2D-AFB8-342C540B29A7}" name="nds_oblast" displayName="nds_oblast" ref="A3:R131" totalsRowShown="0" headerRowDxfId="0">
  <autoFilter ref="A3:R131" xr:uid="{1BA88700-BD70-41B9-916F-18BA684B8638}"/>
  <tableColumns count="18">
    <tableColumn id="1" xr3:uid="{E545B1B3-5295-4966-BECB-B414C978EB0D}" name="ADM1_EN"/>
    <tableColumn id="3" xr3:uid="{CB59CBDF-467E-4E49-8956-ABF878C2A9A0}" name="ADM1_UA"/>
    <tableColumn id="17" xr3:uid="{5CAA688C-F162-42FC-B9F3-C1B4B190A2FE}" name="ADM1_PCODE"/>
    <tableColumn id="18" xr3:uid="{F945AC9A-7E1C-4200-94DD-32F7B230C6F3}" name="ADM2_EN"/>
    <tableColumn id="4" xr3:uid="{41BEABCC-7072-412E-BCBD-4A53E7732ACA}" name="ADM2_UA"/>
    <tableColumn id="2" xr3:uid="{C1F18900-1E63-4DE9-8112-BE33FB491BA6}" name="ADM2_PCODE"/>
    <tableColumn id="16" xr3:uid="{DA69B4EB-A530-4944-80AC-647003E087E0}" name="pin"/>
    <tableColumn id="15" xr3:uid="{E42C3C8E-25BF-43DB-BC97-9956F1354E37}" name="Target"/>
    <tableColumn id="5" xr3:uid="{55713A20-ADEE-49C8-8064-17C3F2CB47EC}" name="Activity01"/>
    <tableColumn id="6" xr3:uid="{7EAB3839-6487-4C55-923F-132426004C90}" name="Activity02"/>
    <tableColumn id="7" xr3:uid="{88BFA342-4B19-436D-9772-10C48B030CD2}" name="Activity03"/>
    <tableColumn id="8" xr3:uid="{4F97EB9E-5B08-4A01-8D74-008E1E103E40}" name="Activity04"/>
    <tableColumn id="9" xr3:uid="{9548B7AF-A28D-409F-95C2-D3AC7F769956}" name="Activity05"/>
    <tableColumn id="10" xr3:uid="{745FAF40-7292-425D-9CE0-B222D2883C47}" name="Activity06"/>
    <tableColumn id="11" xr3:uid="{36735DEE-606D-4EFE-9B55-F698B88BAFA8}" name="Activity07"/>
    <tableColumn id="12" xr3:uid="{85BB1036-E18C-4915-A6DC-63EBF74EA050}" name="Activity08"/>
    <tableColumn id="13" xr3:uid="{30CB8C70-6A60-4BC6-BCC6-82D1D529DA3E}" name="Activity09"/>
    <tableColumn id="14" xr3:uid="{D1910002-3A82-4BC1-B9A0-B9C33828936C}" name="Activity10"/>
  </tableColumns>
  <tableStyleInfo name="TableStyleMedium4"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customProperty" Target="../customProperty1.bin"/></Relationships>
</file>

<file path=xl/worksheets/_rels/sheet10.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customProperty" Target="../customProperty12.bin"/></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13.bin"/><Relationship Id="rId1" Type="http://schemas.openxmlformats.org/officeDocument/2006/relationships/printerSettings" Target="../printerSettings/printerSettings6.bin"/><Relationship Id="rId5" Type="http://schemas.openxmlformats.org/officeDocument/2006/relationships/comments" Target="../comments2.xml"/><Relationship Id="rId4" Type="http://schemas.openxmlformats.org/officeDocument/2006/relationships/vmlDrawing" Target="../drawings/vmlDrawing3.v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customProperty" Target="../customProperty14.bin"/><Relationship Id="rId4" Type="http://schemas.openxmlformats.org/officeDocument/2006/relationships/comments" Target="../comments3.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customProperty" Target="../customProperty4.bin"/><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customProperty" Target="../customProperty5.bin"/></Relationships>
</file>

<file path=xl/worksheets/_rels/sheet6.xml.rels><?xml version="1.0" encoding="UTF-8" standalone="yes"?>
<Relationships xmlns="http://schemas.openxmlformats.org/package/2006/relationships"><Relationship Id="rId3" Type="http://schemas.openxmlformats.org/officeDocument/2006/relationships/customProperty" Target="../customProperty8.bin"/><Relationship Id="rId2" Type="http://schemas.openxmlformats.org/officeDocument/2006/relationships/customProperty" Target="../customProperty7.bin"/><Relationship Id="rId1" Type="http://schemas.openxmlformats.org/officeDocument/2006/relationships/customProperty" Target="../customProperty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customProperty" Target="../customProperty9.bin"/><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8.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customProperty" Target="../customProperty10.bin"/><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customProperty" Target="../customProperty1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B0E0D4-AF30-4361-BF66-D7C61591F960}">
  <dimension ref="A1:K46"/>
  <sheetViews>
    <sheetView workbookViewId="0">
      <selection activeCell="A3" sqref="A3"/>
    </sheetView>
  </sheetViews>
  <sheetFormatPr defaultRowHeight="14.45"/>
  <cols>
    <col min="2" max="2" width="5.85546875" customWidth="1"/>
    <col min="3" max="3" width="23.5703125" customWidth="1"/>
    <col min="4" max="4" width="3.85546875" customWidth="1"/>
    <col min="5" max="5" width="18.42578125" customWidth="1"/>
    <col min="6" max="6" width="5.42578125" customWidth="1"/>
    <col min="7" max="7" width="23" customWidth="1"/>
    <col min="8" max="8" width="6" customWidth="1"/>
    <col min="9" max="9" width="25.5703125" customWidth="1"/>
    <col min="10" max="10" width="4.5703125" customWidth="1"/>
    <col min="11" max="11" width="36" customWidth="1"/>
  </cols>
  <sheetData>
    <row r="1" spans="1:11">
      <c r="A1" s="2">
        <v>1</v>
      </c>
      <c r="C1" t="s">
        <v>0</v>
      </c>
      <c r="E1" t="s">
        <v>1</v>
      </c>
      <c r="G1" t="s">
        <v>2</v>
      </c>
    </row>
    <row r="2" spans="1:11">
      <c r="A2" s="2">
        <v>2</v>
      </c>
      <c r="C2" t="s">
        <v>3</v>
      </c>
      <c r="E2" t="s">
        <v>4</v>
      </c>
      <c r="G2" t="s">
        <v>5</v>
      </c>
      <c r="I2" t="s">
        <v>6</v>
      </c>
      <c r="K2" t="str">
        <f ca="1">IF(COUNTIF(English!C$3:'English'!C3,English!C3)=1,English!C3,"")</f>
        <v>1.1.Support safe and participatory site management and governance structures</v>
      </c>
    </row>
    <row r="3" spans="1:11">
      <c r="A3" s="2"/>
      <c r="I3" t="s">
        <v>7</v>
      </c>
      <c r="K3" t="str">
        <f ca="1">IF(COUNTIF(English!C$3:'English'!C6,English!C6)=1,English!C6,"")</f>
        <v>1.2. Community-led activities on the site level</v>
      </c>
    </row>
    <row r="4" spans="1:11">
      <c r="A4" s="2"/>
      <c r="I4" t="s">
        <v>8</v>
      </c>
      <c r="K4" t="str">
        <f ca="1">IF(COUNTIF(English!C$3:'English'!C8,English!C8)=1,English!C8,"")</f>
        <v>1.3. Capacity building</v>
      </c>
    </row>
    <row r="5" spans="1:11">
      <c r="A5" s="2"/>
      <c r="I5" t="s">
        <v>9</v>
      </c>
      <c r="K5" t="e">
        <f ca="1">IF(COUNTIF(English!C$3:English!#REF!,English!#REF!)=1,English!#REF!,"")</f>
        <v>#REF!</v>
      </c>
    </row>
    <row r="6" spans="1:11">
      <c r="A6" s="2"/>
      <c r="I6" t="s">
        <v>10</v>
      </c>
      <c r="K6" t="e">
        <f ca="1">IF(COUNTIF(English!C$3:English!#REF!,English!#REF!)=1,English!#REF!,"")</f>
        <v>#REF!</v>
      </c>
    </row>
    <row r="7" spans="1:11">
      <c r="A7" s="2"/>
      <c r="I7" t="s">
        <v>11</v>
      </c>
      <c r="K7" t="str">
        <f ca="1">IF(COUNTIF(English!C$3:'English'!C11,English!C11)=1,English!C11,"")</f>
        <v>2.1. Site-level monitoring and referrals</v>
      </c>
    </row>
    <row r="8" spans="1:11">
      <c r="A8" s="2"/>
      <c r="I8" t="s">
        <v>12</v>
      </c>
      <c r="K8" t="str">
        <f ca="1">IF(COUNTIF(English!C$3:'English'!C13,English!C13)=1,English!C13,"")</f>
        <v>2.2. Care and maintenance (in-kind)</v>
      </c>
    </row>
    <row r="9" spans="1:11">
      <c r="A9" s="2"/>
      <c r="I9" t="s">
        <v>13</v>
      </c>
      <c r="K9" t="str">
        <f ca="1">IF(COUNTIF(English!C$3:'English'!C15,English!C15)=1,English!C15,"")</f>
        <v>2.4. Essential items and equipment for communal and individual use (in-kind)</v>
      </c>
    </row>
    <row r="10" spans="1:11">
      <c r="A10" s="2"/>
      <c r="I10" t="s">
        <v>14</v>
      </c>
      <c r="K10" t="e">
        <f ca="1">IF(COUNTIF(English!C$3:English!#REF!,English!#REF!)=1,English!#REF!,"")</f>
        <v>#REF!</v>
      </c>
    </row>
    <row r="11" spans="1:11">
      <c r="A11" s="2"/>
      <c r="K11" t="e">
        <f ca="1">IF(COUNTIF(English!C$3:English!#REF!,English!#REF!)=1,English!#REF!,"")</f>
        <v>#REF!</v>
      </c>
    </row>
    <row r="12" spans="1:11">
      <c r="K12" t="str">
        <f ca="1">IF(COUNTIF(English!C$3:'English'!C18,English!C18)=1,English!C18,"")</f>
        <v>3.1. IDP profiling</v>
      </c>
    </row>
    <row r="13" spans="1:11">
      <c r="K13" t="str">
        <f ca="1">IF(COUNTIF(English!C$3:'English'!C19,English!C19)=1,English!C19,"")</f>
        <v>3.2. Support authorities for site consolidation and closure</v>
      </c>
    </row>
    <row r="14" spans="1:11">
      <c r="K14" t="str">
        <f ca="1">IF(COUNTIF(English!C$3:'English'!C21,English!C21)=1,English!C21,"")</f>
        <v>3.3. Awareness raising on site consolidation and access to sustainable solutions</v>
      </c>
    </row>
    <row r="15" spans="1:11">
      <c r="K15" t="e">
        <f ca="1">IF(COUNTIF(English!C$3:English!#REF!,English!#REF!)=1,English!#REF!,"")</f>
        <v>#REF!</v>
      </c>
    </row>
    <row r="16" spans="1:11">
      <c r="K16" t="e">
        <f ca="1">IF(COUNTIF(English!C$3:English!#REF!,English!#REF!)=1,English!#REF!,"")</f>
        <v>#REF!</v>
      </c>
    </row>
    <row r="17" spans="11:11">
      <c r="K17" t="e">
        <f ca="1">IF(COUNTIF(English!C$3:English!#REF!,English!#REF!)=1,English!#REF!,"")</f>
        <v>#REF!</v>
      </c>
    </row>
    <row r="18" spans="11:11">
      <c r="K18" t="e">
        <f ca="1">IF(COUNTIF(English!C$3:English!#REF!,English!#REF!)=1,English!#REF!,"")</f>
        <v>#REF!</v>
      </c>
    </row>
    <row r="19" spans="11:11">
      <c r="K19" t="e">
        <f ca="1">IF(COUNTIF(English!C$3:English!#REF!,English!#REF!)=1,English!#REF!,"")</f>
        <v>#REF!</v>
      </c>
    </row>
    <row r="20" spans="11:11">
      <c r="K20" t="e">
        <f ca="1">IF(COUNTIF(English!C$3:English!#REF!,English!#REF!)=1,English!#REF!,"")</f>
        <v>#REF!</v>
      </c>
    </row>
    <row r="21" spans="11:11">
      <c r="K21" t="e">
        <f ca="1">IF(COUNTIF(English!C$3:English!#REF!,English!#REF!)=1,English!#REF!,"")</f>
        <v>#REF!</v>
      </c>
    </row>
    <row r="22" spans="11:11">
      <c r="K22" t="e">
        <f ca="1">IF(COUNTIF(English!C$3:English!#REF!,English!#REF!)=1,English!#REF!,"")</f>
        <v>#REF!</v>
      </c>
    </row>
    <row r="23" spans="11:11">
      <c r="K23" t="e">
        <f ca="1">IF(COUNTIF(English!C$3:English!#REF!,English!#REF!)=1,English!#REF!,"")</f>
        <v>#REF!</v>
      </c>
    </row>
    <row r="24" spans="11:11">
      <c r="K24" t="e">
        <f ca="1">IF(COUNTIF(English!C$3:English!#REF!,English!#REF!)=1,English!#REF!,"")</f>
        <v>#REF!</v>
      </c>
    </row>
    <row r="25" spans="11:11">
      <c r="K25" t="e">
        <f ca="1">IF(COUNTIF(English!C$3:English!#REF!,English!#REF!)=1,English!#REF!,"")</f>
        <v>#REF!</v>
      </c>
    </row>
    <row r="26" spans="11:11">
      <c r="K26" t="e">
        <f ca="1">IF(COUNTIF(English!C$3:English!#REF!,English!#REF!)=1,English!#REF!,"")</f>
        <v>#REF!</v>
      </c>
    </row>
    <row r="27" spans="11:11">
      <c r="K27" t="e">
        <f ca="1">IF(COUNTIF(English!C$3:English!#REF!,English!#REF!)=1,English!#REF!,"")</f>
        <v>#REF!</v>
      </c>
    </row>
    <row r="28" spans="11:11">
      <c r="K28" t="e">
        <f ca="1">IF(COUNTIF(English!C$3:English!#REF!,English!#REF!)=1,English!#REF!,"")</f>
        <v>#REF!</v>
      </c>
    </row>
    <row r="29" spans="11:11">
      <c r="K29" t="e">
        <f ca="1">IF(COUNTIF(English!C$3:English!#REF!,English!#REF!)=1,English!#REF!,"")</f>
        <v>#REF!</v>
      </c>
    </row>
    <row r="30" spans="11:11">
      <c r="K30" t="str">
        <f ca="1">IF(COUNTIF(English!C$3:'English'!C23,English!C23)=1,English!C23,"")</f>
        <v/>
      </c>
    </row>
    <row r="31" spans="11:11">
      <c r="K31" t="str">
        <f ca="1">IF(COUNTIF(English!C$3:'English'!C24,English!C24)=1,English!C24,"")</f>
        <v/>
      </c>
    </row>
    <row r="32" spans="11:11">
      <c r="K32" t="str">
        <f ca="1">IF(COUNTIF(English!C$3:'English'!C25,English!C25)=1,English!C25,"")</f>
        <v/>
      </c>
    </row>
    <row r="33" spans="11:11">
      <c r="K33" t="str">
        <f ca="1">IF(COUNTIF(English!C$3:'English'!C26,English!C26)=1,English!C26,"")</f>
        <v/>
      </c>
    </row>
    <row r="34" spans="11:11">
      <c r="K34" t="str">
        <f ca="1">IF(COUNTIF(English!C$3:'English'!C27,English!C27)=1,English!C27,"")</f>
        <v/>
      </c>
    </row>
    <row r="35" spans="11:11">
      <c r="K35" t="str">
        <f ca="1">IF(COUNTIF(English!C$3:'English'!C28,English!C28)=1,English!C28,"")</f>
        <v/>
      </c>
    </row>
    <row r="36" spans="11:11">
      <c r="K36" t="str">
        <f ca="1">IF(COUNTIF(English!C$3:'English'!C29,English!C29)=1,English!C29,"")</f>
        <v/>
      </c>
    </row>
    <row r="37" spans="11:11">
      <c r="K37" t="str">
        <f ca="1">IF(COUNTIF(English!C$3:'English'!C30,English!C30)=1,English!C30,"")</f>
        <v/>
      </c>
    </row>
    <row r="38" spans="11:11">
      <c r="K38" t="str">
        <f ca="1">IF(COUNTIF(English!C$3:'English'!C31,English!C31)=1,English!C31,"")</f>
        <v/>
      </c>
    </row>
    <row r="39" spans="11:11">
      <c r="K39" t="str">
        <f ca="1">IF(COUNTIF(English!C$3:'English'!C32,English!C32)=1,English!C32,"")</f>
        <v/>
      </c>
    </row>
    <row r="40" spans="11:11">
      <c r="K40" t="str">
        <f ca="1">IF(COUNTIF(English!C$3:'English'!C33,English!C33)=1,English!C33,"")</f>
        <v/>
      </c>
    </row>
    <row r="41" spans="11:11">
      <c r="K41" t="str">
        <f ca="1">IF(COUNTIF(English!C$3:'English'!C34,English!C34)=1,English!C34,"")</f>
        <v/>
      </c>
    </row>
    <row r="42" spans="11:11">
      <c r="K42" t="str">
        <f ca="1">IF(COUNTIF(English!C$3:'English'!C35,English!C35)=1,English!C35,"")</f>
        <v/>
      </c>
    </row>
    <row r="43" spans="11:11">
      <c r="K43" t="str">
        <f ca="1">IF(COUNTIF(English!C$3:'English'!C36,English!C36)=1,English!C36,"")</f>
        <v/>
      </c>
    </row>
    <row r="44" spans="11:11">
      <c r="K44" t="str">
        <f ca="1">IF(COUNTIF(English!C$3:'English'!C37,English!C37)=1,English!C37,"")</f>
        <v/>
      </c>
    </row>
    <row r="45" spans="11:11">
      <c r="K45" t="str">
        <f ca="1">IF(COUNTIF(English!C$3:'English'!C38,English!C38)=1,English!C38,"")</f>
        <v/>
      </c>
    </row>
    <row r="46" spans="11:11">
      <c r="K46" t="str">
        <f ca="1">IF(COUNTIF(English!C$3:'English'!C39,English!C39)=1,English!C39,"")</f>
        <v/>
      </c>
    </row>
  </sheetData>
  <sortState xmlns:xlrd2="http://schemas.microsoft.com/office/spreadsheetml/2017/richdata2" ref="I3:I10">
    <sortCondition ref="I3:I10"/>
  </sortState>
  <pageMargins left="0.7" right="0.7" top="0.75" bottom="0.75" header="0.3" footer="0.3"/>
  <customProperties>
    <customPr name="layoutContexts" r:id="rId1"/>
  </customPropertie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BDF2DF-29A3-4169-A0DA-996AE9A91E2A}">
  <dimension ref="A1:R131"/>
  <sheetViews>
    <sheetView workbookViewId="0">
      <pane xSplit="6" ySplit="3" topLeftCell="G4" activePane="bottomRight" state="frozenSplit"/>
      <selection pane="bottomRight" activeCell="G12" sqref="G12"/>
      <selection pane="bottomLeft" activeCell="A15" sqref="A15"/>
      <selection pane="topRight" activeCell="G1" sqref="G1"/>
    </sheetView>
  </sheetViews>
  <sheetFormatPr defaultRowHeight="14.45"/>
  <cols>
    <col min="1" max="1" width="18.5703125" customWidth="1"/>
    <col min="2" max="3" width="14.140625" hidden="1" customWidth="1"/>
    <col min="4" max="4" width="21.42578125" customWidth="1"/>
    <col min="5" max="5" width="14.140625" hidden="1" customWidth="1"/>
    <col min="6" max="6" width="14.140625" customWidth="1"/>
    <col min="7" max="7" width="16.85546875" customWidth="1"/>
    <col min="8" max="8" width="16.5703125" customWidth="1"/>
    <col min="9" max="18" width="15.140625" customWidth="1"/>
  </cols>
  <sheetData>
    <row r="1" spans="1:18" ht="18" customHeight="1">
      <c r="A1" s="76" t="s">
        <v>232</v>
      </c>
      <c r="B1" s="76"/>
      <c r="C1" s="76"/>
      <c r="D1" s="76" t="s">
        <v>233</v>
      </c>
      <c r="E1" s="76"/>
      <c r="F1" s="77"/>
      <c r="G1" s="7" t="s">
        <v>234</v>
      </c>
      <c r="H1" s="9" t="s">
        <v>205</v>
      </c>
      <c r="I1" s="163" t="s">
        <v>237</v>
      </c>
      <c r="J1" s="164"/>
      <c r="K1" s="164"/>
      <c r="L1" s="164"/>
      <c r="M1" s="164"/>
      <c r="N1" s="164"/>
      <c r="O1" s="164"/>
      <c r="P1" s="164"/>
      <c r="Q1" s="164"/>
      <c r="R1" s="164"/>
    </row>
    <row r="2" spans="1:18" ht="18" customHeight="1">
      <c r="A2" s="6" t="s">
        <v>238</v>
      </c>
      <c r="B2" s="6" t="s">
        <v>239</v>
      </c>
      <c r="C2" s="6" t="s">
        <v>240</v>
      </c>
      <c r="D2" s="6" t="s">
        <v>238</v>
      </c>
      <c r="E2" s="6" t="s">
        <v>239</v>
      </c>
      <c r="F2" s="6" t="s">
        <v>240</v>
      </c>
      <c r="G2" s="7" t="s">
        <v>203</v>
      </c>
      <c r="H2" s="7" t="s">
        <v>203</v>
      </c>
      <c r="I2" s="7" t="s">
        <v>711</v>
      </c>
      <c r="J2" s="7" t="s">
        <v>712</v>
      </c>
      <c r="K2" s="7" t="s">
        <v>713</v>
      </c>
      <c r="L2" s="7" t="s">
        <v>714</v>
      </c>
      <c r="M2" s="7" t="s">
        <v>715</v>
      </c>
      <c r="N2" s="7" t="s">
        <v>716</v>
      </c>
      <c r="O2" s="7" t="s">
        <v>717</v>
      </c>
      <c r="P2" s="7" t="s">
        <v>718</v>
      </c>
      <c r="Q2" s="7" t="s">
        <v>719</v>
      </c>
      <c r="R2" s="7" t="s">
        <v>720</v>
      </c>
    </row>
    <row r="3" spans="1:18" ht="18" customHeight="1">
      <c r="A3" s="11" t="s">
        <v>244</v>
      </c>
      <c r="B3" s="11" t="s">
        <v>245</v>
      </c>
      <c r="C3" s="11" t="s">
        <v>246</v>
      </c>
      <c r="D3" s="11" t="s">
        <v>247</v>
      </c>
      <c r="E3" s="11" t="s">
        <v>248</v>
      </c>
      <c r="F3" s="11" t="s">
        <v>249</v>
      </c>
      <c r="G3" s="12" t="s">
        <v>250</v>
      </c>
      <c r="H3" s="12" t="s">
        <v>205</v>
      </c>
      <c r="I3" s="12" t="s">
        <v>721</v>
      </c>
      <c r="J3" s="12" t="s">
        <v>722</v>
      </c>
      <c r="K3" s="12" t="s">
        <v>723</v>
      </c>
      <c r="L3" s="12" t="s">
        <v>724</v>
      </c>
      <c r="M3" s="12" t="s">
        <v>725</v>
      </c>
      <c r="N3" s="12" t="s">
        <v>726</v>
      </c>
      <c r="O3" s="12" t="s">
        <v>727</v>
      </c>
      <c r="P3" s="12" t="s">
        <v>728</v>
      </c>
      <c r="Q3" s="12" t="s">
        <v>729</v>
      </c>
      <c r="R3" s="12" t="s">
        <v>730</v>
      </c>
    </row>
    <row r="4" spans="1:18">
      <c r="A4" t="s">
        <v>253</v>
      </c>
      <c r="B4" t="s">
        <v>254</v>
      </c>
      <c r="C4" t="s">
        <v>255</v>
      </c>
      <c r="D4" t="s">
        <v>256</v>
      </c>
      <c r="E4" t="s">
        <v>257</v>
      </c>
      <c r="F4" t="s">
        <v>258</v>
      </c>
    </row>
    <row r="5" spans="1:18">
      <c r="A5" t="s">
        <v>253</v>
      </c>
      <c r="B5" t="s">
        <v>254</v>
      </c>
      <c r="C5" t="s">
        <v>255</v>
      </c>
      <c r="D5" t="s">
        <v>259</v>
      </c>
      <c r="E5" t="s">
        <v>260</v>
      </c>
      <c r="F5" t="s">
        <v>261</v>
      </c>
    </row>
    <row r="6" spans="1:18">
      <c r="A6" t="s">
        <v>253</v>
      </c>
      <c r="B6" t="s">
        <v>254</v>
      </c>
      <c r="C6" t="s">
        <v>255</v>
      </c>
      <c r="D6" t="s">
        <v>262</v>
      </c>
      <c r="E6" t="s">
        <v>263</v>
      </c>
      <c r="F6" t="s">
        <v>264</v>
      </c>
    </row>
    <row r="7" spans="1:18">
      <c r="A7" t="s">
        <v>253</v>
      </c>
      <c r="B7" t="s">
        <v>254</v>
      </c>
      <c r="C7" t="s">
        <v>255</v>
      </c>
      <c r="D7" t="s">
        <v>265</v>
      </c>
      <c r="E7" t="s">
        <v>266</v>
      </c>
      <c r="F7" t="s">
        <v>267</v>
      </c>
    </row>
    <row r="8" spans="1:18">
      <c r="A8" t="s">
        <v>253</v>
      </c>
      <c r="B8" t="s">
        <v>254</v>
      </c>
      <c r="C8" t="s">
        <v>255</v>
      </c>
      <c r="D8" t="s">
        <v>268</v>
      </c>
      <c r="E8" t="s">
        <v>269</v>
      </c>
      <c r="F8" t="s">
        <v>270</v>
      </c>
    </row>
    <row r="9" spans="1:18">
      <c r="A9" t="s">
        <v>253</v>
      </c>
      <c r="B9" t="s">
        <v>254</v>
      </c>
      <c r="C9" t="s">
        <v>255</v>
      </c>
      <c r="D9" t="s">
        <v>271</v>
      </c>
      <c r="E9" t="s">
        <v>272</v>
      </c>
      <c r="F9" t="s">
        <v>273</v>
      </c>
    </row>
    <row r="10" spans="1:18">
      <c r="A10" t="s">
        <v>274</v>
      </c>
      <c r="B10" t="s">
        <v>275</v>
      </c>
      <c r="C10" t="s">
        <v>276</v>
      </c>
      <c r="D10" t="s">
        <v>277</v>
      </c>
      <c r="E10" t="s">
        <v>278</v>
      </c>
      <c r="F10" t="s">
        <v>279</v>
      </c>
    </row>
    <row r="11" spans="1:18">
      <c r="A11" t="s">
        <v>274</v>
      </c>
      <c r="B11" t="s">
        <v>275</v>
      </c>
      <c r="C11" t="s">
        <v>276</v>
      </c>
      <c r="D11" t="s">
        <v>280</v>
      </c>
      <c r="E11" t="s">
        <v>281</v>
      </c>
      <c r="F11" t="s">
        <v>282</v>
      </c>
    </row>
    <row r="12" spans="1:18">
      <c r="A12" t="s">
        <v>274</v>
      </c>
      <c r="B12" t="s">
        <v>275</v>
      </c>
      <c r="C12" t="s">
        <v>276</v>
      </c>
      <c r="D12" t="s">
        <v>283</v>
      </c>
      <c r="E12" t="s">
        <v>284</v>
      </c>
      <c r="F12" t="s">
        <v>285</v>
      </c>
    </row>
    <row r="13" spans="1:18">
      <c r="A13" t="s">
        <v>274</v>
      </c>
      <c r="B13" t="s">
        <v>275</v>
      </c>
      <c r="C13" t="s">
        <v>276</v>
      </c>
      <c r="D13" t="s">
        <v>286</v>
      </c>
      <c r="E13" t="s">
        <v>287</v>
      </c>
      <c r="F13" t="s">
        <v>288</v>
      </c>
    </row>
    <row r="14" spans="1:18">
      <c r="A14" t="s">
        <v>289</v>
      </c>
      <c r="B14" t="s">
        <v>290</v>
      </c>
      <c r="C14" t="s">
        <v>291</v>
      </c>
      <c r="D14" t="s">
        <v>292</v>
      </c>
      <c r="E14" t="s">
        <v>293</v>
      </c>
      <c r="F14" t="s">
        <v>294</v>
      </c>
    </row>
    <row r="15" spans="1:18">
      <c r="A15" t="s">
        <v>289</v>
      </c>
      <c r="B15" t="s">
        <v>290</v>
      </c>
      <c r="C15" t="s">
        <v>291</v>
      </c>
      <c r="D15" t="s">
        <v>295</v>
      </c>
      <c r="E15" t="s">
        <v>296</v>
      </c>
      <c r="F15" t="s">
        <v>297</v>
      </c>
    </row>
    <row r="16" spans="1:18">
      <c r="A16" t="s">
        <v>289</v>
      </c>
      <c r="B16" t="s">
        <v>290</v>
      </c>
      <c r="C16" t="s">
        <v>291</v>
      </c>
      <c r="D16" t="s">
        <v>298</v>
      </c>
      <c r="E16" t="s">
        <v>299</v>
      </c>
      <c r="F16" t="s">
        <v>300</v>
      </c>
    </row>
    <row r="17" spans="1:6">
      <c r="A17" t="s">
        <v>289</v>
      </c>
      <c r="B17" t="s">
        <v>290</v>
      </c>
      <c r="C17" t="s">
        <v>291</v>
      </c>
      <c r="D17" t="s">
        <v>301</v>
      </c>
      <c r="E17" t="s">
        <v>302</v>
      </c>
      <c r="F17" t="s">
        <v>303</v>
      </c>
    </row>
    <row r="18" spans="1:6">
      <c r="A18" t="s">
        <v>289</v>
      </c>
      <c r="B18" t="s">
        <v>290</v>
      </c>
      <c r="C18" t="s">
        <v>291</v>
      </c>
      <c r="D18" t="s">
        <v>304</v>
      </c>
      <c r="E18" t="s">
        <v>305</v>
      </c>
      <c r="F18" t="s">
        <v>306</v>
      </c>
    </row>
    <row r="19" spans="1:6">
      <c r="A19" t="s">
        <v>289</v>
      </c>
      <c r="B19" t="s">
        <v>290</v>
      </c>
      <c r="C19" t="s">
        <v>291</v>
      </c>
      <c r="D19" t="s">
        <v>307</v>
      </c>
      <c r="E19" t="s">
        <v>308</v>
      </c>
      <c r="F19" t="s">
        <v>309</v>
      </c>
    </row>
    <row r="20" spans="1:6">
      <c r="A20" t="s">
        <v>289</v>
      </c>
      <c r="B20" t="s">
        <v>290</v>
      </c>
      <c r="C20" t="s">
        <v>291</v>
      </c>
      <c r="D20" t="s">
        <v>310</v>
      </c>
      <c r="E20" t="s">
        <v>311</v>
      </c>
      <c r="F20" t="s">
        <v>312</v>
      </c>
    </row>
    <row r="21" spans="1:6">
      <c r="A21" t="s">
        <v>313</v>
      </c>
      <c r="B21" t="s">
        <v>314</v>
      </c>
      <c r="C21" t="s">
        <v>315</v>
      </c>
      <c r="D21" t="s">
        <v>316</v>
      </c>
      <c r="E21" t="s">
        <v>317</v>
      </c>
      <c r="F21" t="s">
        <v>318</v>
      </c>
    </row>
    <row r="22" spans="1:6">
      <c r="A22" t="s">
        <v>313</v>
      </c>
      <c r="B22" t="s">
        <v>314</v>
      </c>
      <c r="C22" t="s">
        <v>315</v>
      </c>
      <c r="D22" t="s">
        <v>319</v>
      </c>
      <c r="E22" t="s">
        <v>320</v>
      </c>
      <c r="F22" t="s">
        <v>321</v>
      </c>
    </row>
    <row r="23" spans="1:6">
      <c r="A23" t="s">
        <v>313</v>
      </c>
      <c r="B23" t="s">
        <v>314</v>
      </c>
      <c r="C23" t="s">
        <v>315</v>
      </c>
      <c r="D23" t="s">
        <v>322</v>
      </c>
      <c r="E23" t="s">
        <v>323</v>
      </c>
      <c r="F23" t="s">
        <v>324</v>
      </c>
    </row>
    <row r="24" spans="1:6">
      <c r="A24" t="s">
        <v>313</v>
      </c>
      <c r="B24" t="s">
        <v>314</v>
      </c>
      <c r="C24" t="s">
        <v>315</v>
      </c>
      <c r="D24" t="s">
        <v>325</v>
      </c>
      <c r="E24" t="s">
        <v>326</v>
      </c>
      <c r="F24" t="s">
        <v>327</v>
      </c>
    </row>
    <row r="25" spans="1:6">
      <c r="A25" t="s">
        <v>313</v>
      </c>
      <c r="B25" t="s">
        <v>314</v>
      </c>
      <c r="C25" t="s">
        <v>315</v>
      </c>
      <c r="D25" t="s">
        <v>328</v>
      </c>
      <c r="E25" t="s">
        <v>329</v>
      </c>
      <c r="F25" t="s">
        <v>330</v>
      </c>
    </row>
    <row r="26" spans="1:6">
      <c r="A26" t="s">
        <v>313</v>
      </c>
      <c r="B26" t="s">
        <v>314</v>
      </c>
      <c r="C26" t="s">
        <v>315</v>
      </c>
      <c r="D26" t="s">
        <v>331</v>
      </c>
      <c r="E26" t="s">
        <v>332</v>
      </c>
      <c r="F26" t="s">
        <v>333</v>
      </c>
    </row>
    <row r="27" spans="1:6">
      <c r="A27" t="s">
        <v>313</v>
      </c>
      <c r="B27" t="s">
        <v>314</v>
      </c>
      <c r="C27" t="s">
        <v>315</v>
      </c>
      <c r="D27" t="s">
        <v>334</v>
      </c>
      <c r="E27" t="s">
        <v>335</v>
      </c>
      <c r="F27" t="s">
        <v>336</v>
      </c>
    </row>
    <row r="28" spans="1:6">
      <c r="A28" t="s">
        <v>313</v>
      </c>
      <c r="B28" t="s">
        <v>314</v>
      </c>
      <c r="C28" t="s">
        <v>315</v>
      </c>
      <c r="D28" t="s">
        <v>337</v>
      </c>
      <c r="E28" t="s">
        <v>338</v>
      </c>
      <c r="F28" t="s">
        <v>339</v>
      </c>
    </row>
    <row r="29" spans="1:6">
      <c r="A29" t="s">
        <v>340</v>
      </c>
      <c r="B29" t="s">
        <v>341</v>
      </c>
      <c r="C29" t="s">
        <v>342</v>
      </c>
      <c r="D29" t="s">
        <v>343</v>
      </c>
      <c r="E29" t="s">
        <v>344</v>
      </c>
      <c r="F29" t="s">
        <v>345</v>
      </c>
    </row>
    <row r="30" spans="1:6">
      <c r="A30" t="s">
        <v>340</v>
      </c>
      <c r="B30" t="s">
        <v>341</v>
      </c>
      <c r="C30" t="s">
        <v>342</v>
      </c>
      <c r="D30" t="s">
        <v>346</v>
      </c>
      <c r="E30" t="s">
        <v>347</v>
      </c>
      <c r="F30" t="s">
        <v>348</v>
      </c>
    </row>
    <row r="31" spans="1:6">
      <c r="A31" t="s">
        <v>340</v>
      </c>
      <c r="B31" t="s">
        <v>341</v>
      </c>
      <c r="C31" t="s">
        <v>342</v>
      </c>
      <c r="D31" t="s">
        <v>349</v>
      </c>
      <c r="E31" t="s">
        <v>350</v>
      </c>
      <c r="F31" t="s">
        <v>351</v>
      </c>
    </row>
    <row r="32" spans="1:6">
      <c r="A32" t="s">
        <v>340</v>
      </c>
      <c r="B32" t="s">
        <v>341</v>
      </c>
      <c r="C32" t="s">
        <v>342</v>
      </c>
      <c r="D32" t="s">
        <v>352</v>
      </c>
      <c r="E32" t="s">
        <v>353</v>
      </c>
      <c r="F32" t="s">
        <v>354</v>
      </c>
    </row>
    <row r="33" spans="1:6">
      <c r="A33" t="s">
        <v>355</v>
      </c>
      <c r="B33" t="s">
        <v>356</v>
      </c>
      <c r="C33" t="s">
        <v>357</v>
      </c>
      <c r="D33" t="s">
        <v>358</v>
      </c>
      <c r="E33" t="s">
        <v>359</v>
      </c>
      <c r="F33" t="s">
        <v>360</v>
      </c>
    </row>
    <row r="34" spans="1:6">
      <c r="A34" t="s">
        <v>355</v>
      </c>
      <c r="B34" t="s">
        <v>356</v>
      </c>
      <c r="C34" t="s">
        <v>357</v>
      </c>
      <c r="D34" t="s">
        <v>361</v>
      </c>
      <c r="E34" t="s">
        <v>362</v>
      </c>
      <c r="F34" t="s">
        <v>363</v>
      </c>
    </row>
    <row r="35" spans="1:6">
      <c r="A35" t="s">
        <v>355</v>
      </c>
      <c r="B35" t="s">
        <v>356</v>
      </c>
      <c r="C35" t="s">
        <v>357</v>
      </c>
      <c r="D35" t="s">
        <v>364</v>
      </c>
      <c r="E35" t="s">
        <v>365</v>
      </c>
      <c r="F35" t="s">
        <v>366</v>
      </c>
    </row>
    <row r="36" spans="1:6">
      <c r="A36" t="s">
        <v>355</v>
      </c>
      <c r="B36" t="s">
        <v>356</v>
      </c>
      <c r="C36" t="s">
        <v>357</v>
      </c>
      <c r="D36" t="s">
        <v>367</v>
      </c>
      <c r="E36" t="s">
        <v>368</v>
      </c>
      <c r="F36" t="s">
        <v>369</v>
      </c>
    </row>
    <row r="37" spans="1:6">
      <c r="A37" t="s">
        <v>355</v>
      </c>
      <c r="B37" t="s">
        <v>356</v>
      </c>
      <c r="C37" t="s">
        <v>357</v>
      </c>
      <c r="D37" t="s">
        <v>370</v>
      </c>
      <c r="E37" t="s">
        <v>371</v>
      </c>
      <c r="F37" t="s">
        <v>372</v>
      </c>
    </row>
    <row r="38" spans="1:6">
      <c r="A38" t="s">
        <v>355</v>
      </c>
      <c r="B38" t="s">
        <v>356</v>
      </c>
      <c r="C38" t="s">
        <v>357</v>
      </c>
      <c r="D38" t="s">
        <v>373</v>
      </c>
      <c r="E38" t="s">
        <v>374</v>
      </c>
      <c r="F38" t="s">
        <v>375</v>
      </c>
    </row>
    <row r="39" spans="1:6">
      <c r="A39" t="s">
        <v>376</v>
      </c>
      <c r="B39" t="s">
        <v>377</v>
      </c>
      <c r="C39" t="s">
        <v>378</v>
      </c>
      <c r="D39" t="s">
        <v>379</v>
      </c>
      <c r="E39" t="s">
        <v>380</v>
      </c>
      <c r="F39" t="s">
        <v>381</v>
      </c>
    </row>
    <row r="40" spans="1:6">
      <c r="A40" t="s">
        <v>376</v>
      </c>
      <c r="B40" t="s">
        <v>377</v>
      </c>
      <c r="C40" t="s">
        <v>378</v>
      </c>
      <c r="D40" t="s">
        <v>382</v>
      </c>
      <c r="E40" t="s">
        <v>383</v>
      </c>
      <c r="F40" t="s">
        <v>384</v>
      </c>
    </row>
    <row r="41" spans="1:6">
      <c r="A41" t="s">
        <v>376</v>
      </c>
      <c r="B41" t="s">
        <v>377</v>
      </c>
      <c r="C41" t="s">
        <v>378</v>
      </c>
      <c r="D41" t="s">
        <v>385</v>
      </c>
      <c r="E41" t="s">
        <v>386</v>
      </c>
      <c r="F41" t="s">
        <v>387</v>
      </c>
    </row>
    <row r="42" spans="1:6">
      <c r="A42" t="s">
        <v>376</v>
      </c>
      <c r="B42" t="s">
        <v>377</v>
      </c>
      <c r="C42" t="s">
        <v>378</v>
      </c>
      <c r="D42" t="s">
        <v>388</v>
      </c>
      <c r="E42" t="s">
        <v>389</v>
      </c>
      <c r="F42" t="s">
        <v>390</v>
      </c>
    </row>
    <row r="43" spans="1:6">
      <c r="A43" t="s">
        <v>376</v>
      </c>
      <c r="B43" t="s">
        <v>377</v>
      </c>
      <c r="C43" t="s">
        <v>378</v>
      </c>
      <c r="D43" t="s">
        <v>391</v>
      </c>
      <c r="E43" t="s">
        <v>392</v>
      </c>
      <c r="F43" t="s">
        <v>393</v>
      </c>
    </row>
    <row r="44" spans="1:6">
      <c r="A44" t="s">
        <v>394</v>
      </c>
      <c r="B44" t="s">
        <v>395</v>
      </c>
      <c r="C44" t="s">
        <v>396</v>
      </c>
      <c r="D44" t="s">
        <v>397</v>
      </c>
      <c r="E44" t="s">
        <v>398</v>
      </c>
      <c r="F44" t="s">
        <v>399</v>
      </c>
    </row>
    <row r="45" spans="1:6">
      <c r="A45" t="s">
        <v>394</v>
      </c>
      <c r="B45" t="s">
        <v>395</v>
      </c>
      <c r="C45" t="s">
        <v>396</v>
      </c>
      <c r="D45" t="s">
        <v>400</v>
      </c>
      <c r="E45" t="s">
        <v>401</v>
      </c>
      <c r="F45" t="s">
        <v>402</v>
      </c>
    </row>
    <row r="46" spans="1:6">
      <c r="A46" t="s">
        <v>394</v>
      </c>
      <c r="B46" t="s">
        <v>395</v>
      </c>
      <c r="C46" t="s">
        <v>396</v>
      </c>
      <c r="D46" t="s">
        <v>403</v>
      </c>
      <c r="E46" t="s">
        <v>404</v>
      </c>
      <c r="F46" t="s">
        <v>405</v>
      </c>
    </row>
    <row r="47" spans="1:6">
      <c r="A47" t="s">
        <v>394</v>
      </c>
      <c r="B47" t="s">
        <v>395</v>
      </c>
      <c r="C47" t="s">
        <v>396</v>
      </c>
      <c r="D47" t="s">
        <v>406</v>
      </c>
      <c r="E47" t="s">
        <v>407</v>
      </c>
      <c r="F47" t="s">
        <v>408</v>
      </c>
    </row>
    <row r="48" spans="1:6">
      <c r="A48" t="s">
        <v>394</v>
      </c>
      <c r="B48" t="s">
        <v>395</v>
      </c>
      <c r="C48" t="s">
        <v>396</v>
      </c>
      <c r="D48" t="s">
        <v>409</v>
      </c>
      <c r="E48" t="s">
        <v>410</v>
      </c>
      <c r="F48" t="s">
        <v>411</v>
      </c>
    </row>
    <row r="49" spans="1:6">
      <c r="A49" t="s">
        <v>394</v>
      </c>
      <c r="B49" t="s">
        <v>395</v>
      </c>
      <c r="C49" t="s">
        <v>396</v>
      </c>
      <c r="D49" t="s">
        <v>412</v>
      </c>
      <c r="E49" t="s">
        <v>413</v>
      </c>
      <c r="F49" t="s">
        <v>414</v>
      </c>
    </row>
    <row r="50" spans="1:6">
      <c r="A50" t="s">
        <v>415</v>
      </c>
      <c r="B50" t="s">
        <v>416</v>
      </c>
      <c r="C50" t="s">
        <v>417</v>
      </c>
      <c r="D50" t="s">
        <v>418</v>
      </c>
      <c r="E50" t="s">
        <v>419</v>
      </c>
      <c r="F50" t="s">
        <v>420</v>
      </c>
    </row>
    <row r="51" spans="1:6">
      <c r="A51" t="s">
        <v>415</v>
      </c>
      <c r="B51" t="s">
        <v>416</v>
      </c>
      <c r="C51" t="s">
        <v>417</v>
      </c>
      <c r="D51" t="s">
        <v>421</v>
      </c>
      <c r="E51" t="s">
        <v>422</v>
      </c>
      <c r="F51" t="s">
        <v>423</v>
      </c>
    </row>
    <row r="52" spans="1:6">
      <c r="A52" t="s">
        <v>415</v>
      </c>
      <c r="B52" t="s">
        <v>416</v>
      </c>
      <c r="C52" t="s">
        <v>417</v>
      </c>
      <c r="D52" t="s">
        <v>424</v>
      </c>
      <c r="E52" t="s">
        <v>425</v>
      </c>
      <c r="F52" t="s">
        <v>426</v>
      </c>
    </row>
    <row r="53" spans="1:6">
      <c r="A53" t="s">
        <v>415</v>
      </c>
      <c r="B53" t="s">
        <v>416</v>
      </c>
      <c r="C53" t="s">
        <v>417</v>
      </c>
      <c r="D53" t="s">
        <v>427</v>
      </c>
      <c r="E53" t="s">
        <v>428</v>
      </c>
      <c r="F53" t="s">
        <v>429</v>
      </c>
    </row>
    <row r="54" spans="1:6">
      <c r="A54" t="s">
        <v>415</v>
      </c>
      <c r="B54" t="s">
        <v>416</v>
      </c>
      <c r="C54" t="s">
        <v>417</v>
      </c>
      <c r="D54" t="s">
        <v>430</v>
      </c>
      <c r="E54" t="s">
        <v>431</v>
      </c>
      <c r="F54" t="s">
        <v>432</v>
      </c>
    </row>
    <row r="55" spans="1:6">
      <c r="A55" t="s">
        <v>415</v>
      </c>
      <c r="B55" t="s">
        <v>416</v>
      </c>
      <c r="C55" t="s">
        <v>417</v>
      </c>
      <c r="D55" t="s">
        <v>433</v>
      </c>
      <c r="E55" t="s">
        <v>434</v>
      </c>
      <c r="F55" t="s">
        <v>435</v>
      </c>
    </row>
    <row r="56" spans="1:6">
      <c r="A56" t="s">
        <v>415</v>
      </c>
      <c r="B56" t="s">
        <v>416</v>
      </c>
      <c r="C56" t="s">
        <v>417</v>
      </c>
      <c r="D56" t="s">
        <v>436</v>
      </c>
      <c r="E56" t="s">
        <v>437</v>
      </c>
      <c r="F56" t="s">
        <v>438</v>
      </c>
    </row>
    <row r="57" spans="1:6">
      <c r="A57" t="s">
        <v>415</v>
      </c>
      <c r="B57" t="s">
        <v>416</v>
      </c>
      <c r="C57" t="s">
        <v>417</v>
      </c>
      <c r="D57" t="s">
        <v>439</v>
      </c>
      <c r="E57" t="s">
        <v>440</v>
      </c>
      <c r="F57" t="s">
        <v>441</v>
      </c>
    </row>
    <row r="58" spans="1:6">
      <c r="A58" t="s">
        <v>442</v>
      </c>
      <c r="B58" t="s">
        <v>443</v>
      </c>
      <c r="C58" t="s">
        <v>444</v>
      </c>
      <c r="D58" t="s">
        <v>445</v>
      </c>
      <c r="E58" t="s">
        <v>446</v>
      </c>
      <c r="F58" t="s">
        <v>447</v>
      </c>
    </row>
    <row r="59" spans="1:6">
      <c r="A59" t="s">
        <v>442</v>
      </c>
      <c r="B59" t="s">
        <v>443</v>
      </c>
      <c r="C59" t="s">
        <v>444</v>
      </c>
      <c r="D59" t="s">
        <v>448</v>
      </c>
      <c r="E59" t="s">
        <v>449</v>
      </c>
      <c r="F59" t="s">
        <v>450</v>
      </c>
    </row>
    <row r="60" spans="1:6">
      <c r="A60" t="s">
        <v>442</v>
      </c>
      <c r="B60" t="s">
        <v>443</v>
      </c>
      <c r="C60" t="s">
        <v>444</v>
      </c>
      <c r="D60" t="s">
        <v>451</v>
      </c>
      <c r="E60" t="s">
        <v>452</v>
      </c>
      <c r="F60" t="s">
        <v>453</v>
      </c>
    </row>
    <row r="61" spans="1:6">
      <c r="A61" t="s">
        <v>442</v>
      </c>
      <c r="B61" t="s">
        <v>443</v>
      </c>
      <c r="C61" t="s">
        <v>444</v>
      </c>
      <c r="D61" t="s">
        <v>454</v>
      </c>
      <c r="E61" t="s">
        <v>455</v>
      </c>
      <c r="F61" t="s">
        <v>456</v>
      </c>
    </row>
    <row r="62" spans="1:6">
      <c r="A62" t="s">
        <v>457</v>
      </c>
      <c r="B62" t="s">
        <v>458</v>
      </c>
      <c r="C62" t="s">
        <v>459</v>
      </c>
      <c r="D62" t="s">
        <v>460</v>
      </c>
      <c r="E62" t="s">
        <v>461</v>
      </c>
      <c r="F62" t="s">
        <v>462</v>
      </c>
    </row>
    <row r="63" spans="1:6">
      <c r="A63" t="s">
        <v>457</v>
      </c>
      <c r="B63" t="s">
        <v>458</v>
      </c>
      <c r="C63" t="s">
        <v>459</v>
      </c>
      <c r="D63" t="s">
        <v>463</v>
      </c>
      <c r="E63" t="s">
        <v>464</v>
      </c>
      <c r="F63" t="s">
        <v>465</v>
      </c>
    </row>
    <row r="64" spans="1:6">
      <c r="A64" t="s">
        <v>457</v>
      </c>
      <c r="B64" t="s">
        <v>458</v>
      </c>
      <c r="C64" t="s">
        <v>459</v>
      </c>
      <c r="D64" t="s">
        <v>466</v>
      </c>
      <c r="E64" t="s">
        <v>467</v>
      </c>
      <c r="F64" t="s">
        <v>468</v>
      </c>
    </row>
    <row r="65" spans="1:6">
      <c r="A65" t="s">
        <v>457</v>
      </c>
      <c r="B65" t="s">
        <v>458</v>
      </c>
      <c r="C65" t="s">
        <v>459</v>
      </c>
      <c r="D65" t="s">
        <v>469</v>
      </c>
      <c r="E65" t="s">
        <v>470</v>
      </c>
      <c r="F65" t="s">
        <v>471</v>
      </c>
    </row>
    <row r="66" spans="1:6">
      <c r="A66" t="s">
        <v>457</v>
      </c>
      <c r="B66" t="s">
        <v>458</v>
      </c>
      <c r="C66" t="s">
        <v>459</v>
      </c>
      <c r="D66" t="s">
        <v>472</v>
      </c>
      <c r="E66" t="s">
        <v>473</v>
      </c>
      <c r="F66" t="s">
        <v>474</v>
      </c>
    </row>
    <row r="67" spans="1:6">
      <c r="A67" t="s">
        <v>457</v>
      </c>
      <c r="B67" t="s">
        <v>458</v>
      </c>
      <c r="C67" t="s">
        <v>459</v>
      </c>
      <c r="D67" t="s">
        <v>475</v>
      </c>
      <c r="E67" t="s">
        <v>476</v>
      </c>
      <c r="F67" t="s">
        <v>477</v>
      </c>
    </row>
    <row r="68" spans="1:6">
      <c r="A68" t="s">
        <v>457</v>
      </c>
      <c r="B68" t="s">
        <v>458</v>
      </c>
      <c r="C68" t="s">
        <v>459</v>
      </c>
      <c r="D68" t="s">
        <v>478</v>
      </c>
      <c r="E68" t="s">
        <v>479</v>
      </c>
      <c r="F68" t="s">
        <v>480</v>
      </c>
    </row>
    <row r="69" spans="1:6">
      <c r="A69" t="s">
        <v>457</v>
      </c>
      <c r="B69" t="s">
        <v>458</v>
      </c>
      <c r="C69" t="s">
        <v>459</v>
      </c>
      <c r="D69" t="s">
        <v>481</v>
      </c>
      <c r="E69" t="s">
        <v>482</v>
      </c>
      <c r="F69" t="s">
        <v>483</v>
      </c>
    </row>
    <row r="70" spans="1:6">
      <c r="A70" t="s">
        <v>484</v>
      </c>
      <c r="B70" t="s">
        <v>485</v>
      </c>
      <c r="C70" t="s">
        <v>486</v>
      </c>
      <c r="D70" t="s">
        <v>487</v>
      </c>
      <c r="E70" t="s">
        <v>488</v>
      </c>
      <c r="F70" t="s">
        <v>489</v>
      </c>
    </row>
    <row r="71" spans="1:6">
      <c r="A71" t="s">
        <v>484</v>
      </c>
      <c r="B71" t="s">
        <v>485</v>
      </c>
      <c r="C71" t="s">
        <v>486</v>
      </c>
      <c r="D71" t="s">
        <v>490</v>
      </c>
      <c r="E71" t="s">
        <v>491</v>
      </c>
      <c r="F71" t="s">
        <v>492</v>
      </c>
    </row>
    <row r="72" spans="1:6">
      <c r="A72" t="s">
        <v>484</v>
      </c>
      <c r="B72" t="s">
        <v>485</v>
      </c>
      <c r="C72" t="s">
        <v>486</v>
      </c>
      <c r="D72" t="s">
        <v>493</v>
      </c>
      <c r="E72" t="s">
        <v>494</v>
      </c>
      <c r="F72" t="s">
        <v>495</v>
      </c>
    </row>
    <row r="73" spans="1:6">
      <c r="A73" t="s">
        <v>484</v>
      </c>
      <c r="B73" t="s">
        <v>485</v>
      </c>
      <c r="C73" t="s">
        <v>486</v>
      </c>
      <c r="D73" t="s">
        <v>496</v>
      </c>
      <c r="E73" t="s">
        <v>497</v>
      </c>
      <c r="F73" t="s">
        <v>498</v>
      </c>
    </row>
    <row r="74" spans="1:6">
      <c r="A74" t="s">
        <v>484</v>
      </c>
      <c r="B74" t="s">
        <v>485</v>
      </c>
      <c r="C74" t="s">
        <v>486</v>
      </c>
      <c r="D74" t="s">
        <v>499</v>
      </c>
      <c r="E74" t="s">
        <v>500</v>
      </c>
      <c r="F74" t="s">
        <v>501</v>
      </c>
    </row>
    <row r="75" spans="1:6">
      <c r="A75" t="s">
        <v>484</v>
      </c>
      <c r="B75" t="s">
        <v>485</v>
      </c>
      <c r="C75" t="s">
        <v>486</v>
      </c>
      <c r="D75" t="s">
        <v>502</v>
      </c>
      <c r="E75" t="s">
        <v>503</v>
      </c>
      <c r="F75" t="s">
        <v>504</v>
      </c>
    </row>
    <row r="76" spans="1:6">
      <c r="A76" t="s">
        <v>484</v>
      </c>
      <c r="B76" t="s">
        <v>485</v>
      </c>
      <c r="C76" t="s">
        <v>486</v>
      </c>
      <c r="D76" t="s">
        <v>505</v>
      </c>
      <c r="E76" t="s">
        <v>506</v>
      </c>
      <c r="F76" t="s">
        <v>507</v>
      </c>
    </row>
    <row r="77" spans="1:6">
      <c r="A77" t="s">
        <v>508</v>
      </c>
      <c r="B77" t="s">
        <v>509</v>
      </c>
      <c r="C77" t="s">
        <v>510</v>
      </c>
      <c r="D77" t="s">
        <v>511</v>
      </c>
      <c r="E77" t="s">
        <v>512</v>
      </c>
      <c r="F77" t="s">
        <v>513</v>
      </c>
    </row>
    <row r="78" spans="1:6">
      <c r="A78" t="s">
        <v>508</v>
      </c>
      <c r="B78" t="s">
        <v>509</v>
      </c>
      <c r="C78" t="s">
        <v>510</v>
      </c>
      <c r="D78" t="s">
        <v>514</v>
      </c>
      <c r="E78" t="s">
        <v>515</v>
      </c>
      <c r="F78" t="s">
        <v>516</v>
      </c>
    </row>
    <row r="79" spans="1:6">
      <c r="A79" t="s">
        <v>508</v>
      </c>
      <c r="B79" t="s">
        <v>509</v>
      </c>
      <c r="C79" t="s">
        <v>510</v>
      </c>
      <c r="D79" t="s">
        <v>517</v>
      </c>
      <c r="E79" t="s">
        <v>518</v>
      </c>
      <c r="F79" t="s">
        <v>519</v>
      </c>
    </row>
    <row r="80" spans="1:6">
      <c r="A80" t="s">
        <v>508</v>
      </c>
      <c r="B80" t="s">
        <v>509</v>
      </c>
      <c r="C80" t="s">
        <v>510</v>
      </c>
      <c r="D80" t="s">
        <v>520</v>
      </c>
      <c r="E80" t="s">
        <v>521</v>
      </c>
      <c r="F80" t="s">
        <v>522</v>
      </c>
    </row>
    <row r="81" spans="1:6">
      <c r="A81" t="s">
        <v>523</v>
      </c>
      <c r="B81" t="s">
        <v>524</v>
      </c>
      <c r="C81" t="s">
        <v>525</v>
      </c>
      <c r="D81" t="s">
        <v>526</v>
      </c>
      <c r="E81" t="s">
        <v>527</v>
      </c>
      <c r="F81" t="s">
        <v>528</v>
      </c>
    </row>
    <row r="82" spans="1:6">
      <c r="A82" t="s">
        <v>523</v>
      </c>
      <c r="B82" t="s">
        <v>524</v>
      </c>
      <c r="C82" t="s">
        <v>525</v>
      </c>
      <c r="D82" t="s">
        <v>529</v>
      </c>
      <c r="E82" t="s">
        <v>530</v>
      </c>
      <c r="F82" t="s">
        <v>531</v>
      </c>
    </row>
    <row r="83" spans="1:6">
      <c r="A83" t="s">
        <v>523</v>
      </c>
      <c r="B83" t="s">
        <v>524</v>
      </c>
      <c r="C83" t="s">
        <v>525</v>
      </c>
      <c r="D83" t="s">
        <v>532</v>
      </c>
      <c r="E83" t="s">
        <v>533</v>
      </c>
      <c r="F83" t="s">
        <v>534</v>
      </c>
    </row>
    <row r="84" spans="1:6">
      <c r="A84" t="s">
        <v>523</v>
      </c>
      <c r="B84" t="s">
        <v>524</v>
      </c>
      <c r="C84" t="s">
        <v>525</v>
      </c>
      <c r="D84" t="s">
        <v>535</v>
      </c>
      <c r="E84" t="s">
        <v>536</v>
      </c>
      <c r="F84" t="s">
        <v>537</v>
      </c>
    </row>
    <row r="85" spans="1:6">
      <c r="A85" t="s">
        <v>523</v>
      </c>
      <c r="B85" t="s">
        <v>524</v>
      </c>
      <c r="C85" t="s">
        <v>525</v>
      </c>
      <c r="D85" t="s">
        <v>538</v>
      </c>
      <c r="E85" t="s">
        <v>539</v>
      </c>
      <c r="F85" t="s">
        <v>540</v>
      </c>
    </row>
    <row r="86" spans="1:6">
      <c r="A86" t="s">
        <v>523</v>
      </c>
      <c r="B86" t="s">
        <v>524</v>
      </c>
      <c r="C86" t="s">
        <v>525</v>
      </c>
      <c r="D86" t="s">
        <v>541</v>
      </c>
      <c r="E86" t="s">
        <v>542</v>
      </c>
      <c r="F86" t="s">
        <v>543</v>
      </c>
    </row>
    <row r="87" spans="1:6">
      <c r="A87" t="s">
        <v>523</v>
      </c>
      <c r="B87" t="s">
        <v>524</v>
      </c>
      <c r="C87" t="s">
        <v>525</v>
      </c>
      <c r="D87" t="s">
        <v>544</v>
      </c>
      <c r="E87" t="s">
        <v>545</v>
      </c>
      <c r="F87" t="s">
        <v>546</v>
      </c>
    </row>
    <row r="88" spans="1:6">
      <c r="A88" t="s">
        <v>547</v>
      </c>
      <c r="B88" t="s">
        <v>548</v>
      </c>
      <c r="C88" t="s">
        <v>549</v>
      </c>
      <c r="D88" t="s">
        <v>550</v>
      </c>
      <c r="E88" t="s">
        <v>551</v>
      </c>
      <c r="F88" t="s">
        <v>552</v>
      </c>
    </row>
    <row r="89" spans="1:6">
      <c r="A89" t="s">
        <v>547</v>
      </c>
      <c r="B89" t="s">
        <v>548</v>
      </c>
      <c r="C89" t="s">
        <v>549</v>
      </c>
      <c r="D89" t="s">
        <v>553</v>
      </c>
      <c r="E89" t="s">
        <v>554</v>
      </c>
      <c r="F89" t="s">
        <v>555</v>
      </c>
    </row>
    <row r="90" spans="1:6">
      <c r="A90" t="s">
        <v>547</v>
      </c>
      <c r="B90" t="s">
        <v>548</v>
      </c>
      <c r="C90" t="s">
        <v>549</v>
      </c>
      <c r="D90" t="s">
        <v>556</v>
      </c>
      <c r="E90" t="s">
        <v>557</v>
      </c>
      <c r="F90" t="s">
        <v>558</v>
      </c>
    </row>
    <row r="91" spans="1:6">
      <c r="A91" t="s">
        <v>547</v>
      </c>
      <c r="B91" t="s">
        <v>548</v>
      </c>
      <c r="C91" t="s">
        <v>549</v>
      </c>
      <c r="D91" t="s">
        <v>559</v>
      </c>
      <c r="E91" t="s">
        <v>560</v>
      </c>
      <c r="F91" t="s">
        <v>561</v>
      </c>
    </row>
    <row r="92" spans="1:6">
      <c r="A92" t="s">
        <v>562</v>
      </c>
      <c r="B92" t="s">
        <v>563</v>
      </c>
      <c r="C92" t="s">
        <v>564</v>
      </c>
      <c r="D92" t="s">
        <v>565</v>
      </c>
      <c r="E92" t="s">
        <v>566</v>
      </c>
      <c r="F92" t="s">
        <v>567</v>
      </c>
    </row>
    <row r="93" spans="1:6">
      <c r="A93" t="s">
        <v>562</v>
      </c>
      <c r="B93" t="s">
        <v>563</v>
      </c>
      <c r="C93" t="s">
        <v>564</v>
      </c>
      <c r="D93" t="s">
        <v>568</v>
      </c>
      <c r="E93" t="s">
        <v>569</v>
      </c>
      <c r="F93" t="s">
        <v>570</v>
      </c>
    </row>
    <row r="94" spans="1:6">
      <c r="A94" t="s">
        <v>562</v>
      </c>
      <c r="B94" t="s">
        <v>563</v>
      </c>
      <c r="C94" t="s">
        <v>564</v>
      </c>
      <c r="D94" t="s">
        <v>571</v>
      </c>
      <c r="E94" t="s">
        <v>572</v>
      </c>
      <c r="F94" t="s">
        <v>573</v>
      </c>
    </row>
    <row r="95" spans="1:6">
      <c r="A95" t="s">
        <v>562</v>
      </c>
      <c r="B95" t="s">
        <v>563</v>
      </c>
      <c r="C95" t="s">
        <v>564</v>
      </c>
      <c r="D95" t="s">
        <v>574</v>
      </c>
      <c r="E95" t="s">
        <v>575</v>
      </c>
      <c r="F95" t="s">
        <v>576</v>
      </c>
    </row>
    <row r="96" spans="1:6">
      <c r="A96" t="s">
        <v>577</v>
      </c>
      <c r="B96" t="s">
        <v>578</v>
      </c>
      <c r="C96" t="s">
        <v>579</v>
      </c>
      <c r="D96" t="s">
        <v>580</v>
      </c>
      <c r="E96" t="s">
        <v>581</v>
      </c>
      <c r="F96" t="s">
        <v>582</v>
      </c>
    </row>
    <row r="97" spans="1:6">
      <c r="A97" t="s">
        <v>577</v>
      </c>
      <c r="B97" t="s">
        <v>578</v>
      </c>
      <c r="C97" t="s">
        <v>579</v>
      </c>
      <c r="D97" t="s">
        <v>583</v>
      </c>
      <c r="E97" t="s">
        <v>584</v>
      </c>
      <c r="F97" t="s">
        <v>585</v>
      </c>
    </row>
    <row r="98" spans="1:6">
      <c r="A98" t="s">
        <v>577</v>
      </c>
      <c r="B98" t="s">
        <v>578</v>
      </c>
      <c r="C98" t="s">
        <v>579</v>
      </c>
      <c r="D98" t="s">
        <v>586</v>
      </c>
      <c r="E98" t="s">
        <v>587</v>
      </c>
      <c r="F98" t="s">
        <v>588</v>
      </c>
    </row>
    <row r="99" spans="1:6">
      <c r="A99" t="s">
        <v>577</v>
      </c>
      <c r="B99" t="s">
        <v>578</v>
      </c>
      <c r="C99" t="s">
        <v>579</v>
      </c>
      <c r="D99" t="s">
        <v>589</v>
      </c>
      <c r="E99" t="s">
        <v>590</v>
      </c>
      <c r="F99" t="s">
        <v>591</v>
      </c>
    </row>
    <row r="100" spans="1:6">
      <c r="A100" t="s">
        <v>577</v>
      </c>
      <c r="B100" t="s">
        <v>578</v>
      </c>
      <c r="C100" t="s">
        <v>579</v>
      </c>
      <c r="D100" t="s">
        <v>592</v>
      </c>
      <c r="E100" t="s">
        <v>593</v>
      </c>
      <c r="F100" t="s">
        <v>594</v>
      </c>
    </row>
    <row r="101" spans="1:6">
      <c r="A101" t="s">
        <v>595</v>
      </c>
      <c r="B101" t="s">
        <v>596</v>
      </c>
      <c r="C101" t="s">
        <v>597</v>
      </c>
      <c r="D101" t="s">
        <v>598</v>
      </c>
      <c r="E101" t="s">
        <v>599</v>
      </c>
      <c r="F101" t="s">
        <v>600</v>
      </c>
    </row>
    <row r="102" spans="1:6">
      <c r="A102" t="s">
        <v>595</v>
      </c>
      <c r="B102" t="s">
        <v>596</v>
      </c>
      <c r="C102" t="s">
        <v>597</v>
      </c>
      <c r="D102" t="s">
        <v>601</v>
      </c>
      <c r="E102" t="s">
        <v>602</v>
      </c>
      <c r="F102" t="s">
        <v>603</v>
      </c>
    </row>
    <row r="103" spans="1:6">
      <c r="A103" t="s">
        <v>595</v>
      </c>
      <c r="B103" t="s">
        <v>596</v>
      </c>
      <c r="C103" t="s">
        <v>597</v>
      </c>
      <c r="D103" t="s">
        <v>604</v>
      </c>
      <c r="E103" t="s">
        <v>605</v>
      </c>
      <c r="F103" t="s">
        <v>606</v>
      </c>
    </row>
    <row r="104" spans="1:6">
      <c r="A104" t="s">
        <v>607</v>
      </c>
      <c r="B104" t="s">
        <v>608</v>
      </c>
      <c r="C104" t="s">
        <v>609</v>
      </c>
      <c r="D104" t="s">
        <v>610</v>
      </c>
      <c r="E104" t="s">
        <v>611</v>
      </c>
      <c r="F104" t="s">
        <v>612</v>
      </c>
    </row>
    <row r="105" spans="1:6">
      <c r="A105" t="s">
        <v>607</v>
      </c>
      <c r="B105" t="s">
        <v>608</v>
      </c>
      <c r="C105" t="s">
        <v>609</v>
      </c>
      <c r="D105" t="s">
        <v>613</v>
      </c>
      <c r="E105" t="s">
        <v>614</v>
      </c>
      <c r="F105" t="s">
        <v>615</v>
      </c>
    </row>
    <row r="106" spans="1:6">
      <c r="A106" t="s">
        <v>607</v>
      </c>
      <c r="B106" t="s">
        <v>608</v>
      </c>
      <c r="C106" t="s">
        <v>609</v>
      </c>
      <c r="D106" t="s">
        <v>616</v>
      </c>
      <c r="E106" t="s">
        <v>617</v>
      </c>
      <c r="F106" t="s">
        <v>618</v>
      </c>
    </row>
    <row r="107" spans="1:6">
      <c r="A107" t="s">
        <v>607</v>
      </c>
      <c r="B107" t="s">
        <v>608</v>
      </c>
      <c r="C107" t="s">
        <v>609</v>
      </c>
      <c r="D107" t="s">
        <v>619</v>
      </c>
      <c r="E107" t="s">
        <v>620</v>
      </c>
      <c r="F107" t="s">
        <v>621</v>
      </c>
    </row>
    <row r="108" spans="1:6">
      <c r="A108" t="s">
        <v>607</v>
      </c>
      <c r="B108" t="s">
        <v>608</v>
      </c>
      <c r="C108" t="s">
        <v>609</v>
      </c>
      <c r="D108" t="s">
        <v>622</v>
      </c>
      <c r="E108" t="s">
        <v>623</v>
      </c>
      <c r="F108" t="s">
        <v>624</v>
      </c>
    </row>
    <row r="109" spans="1:6">
      <c r="A109" t="s">
        <v>607</v>
      </c>
      <c r="B109" t="s">
        <v>608</v>
      </c>
      <c r="C109" t="s">
        <v>609</v>
      </c>
      <c r="D109" t="s">
        <v>625</v>
      </c>
      <c r="E109" t="s">
        <v>626</v>
      </c>
      <c r="F109" t="s">
        <v>627</v>
      </c>
    </row>
    <row r="110" spans="1:6">
      <c r="A110" t="s">
        <v>607</v>
      </c>
      <c r="B110" t="s">
        <v>608</v>
      </c>
      <c r="C110" t="s">
        <v>609</v>
      </c>
      <c r="D110" t="s">
        <v>628</v>
      </c>
      <c r="E110" t="s">
        <v>629</v>
      </c>
      <c r="F110" t="s">
        <v>630</v>
      </c>
    </row>
    <row r="111" spans="1:6">
      <c r="A111" t="s">
        <v>631</v>
      </c>
      <c r="B111" t="s">
        <v>632</v>
      </c>
      <c r="C111" t="s">
        <v>633</v>
      </c>
      <c r="D111" t="s">
        <v>634</v>
      </c>
      <c r="E111" t="s">
        <v>635</v>
      </c>
      <c r="F111" t="s">
        <v>636</v>
      </c>
    </row>
    <row r="112" spans="1:6">
      <c r="A112" t="s">
        <v>631</v>
      </c>
      <c r="B112" t="s">
        <v>632</v>
      </c>
      <c r="C112" t="s">
        <v>633</v>
      </c>
      <c r="D112" t="s">
        <v>637</v>
      </c>
      <c r="E112" t="s">
        <v>638</v>
      </c>
      <c r="F112" t="s">
        <v>639</v>
      </c>
    </row>
    <row r="113" spans="1:6">
      <c r="A113" t="s">
        <v>631</v>
      </c>
      <c r="B113" t="s">
        <v>632</v>
      </c>
      <c r="C113" t="s">
        <v>633</v>
      </c>
      <c r="D113" t="s">
        <v>640</v>
      </c>
      <c r="E113" t="s">
        <v>641</v>
      </c>
      <c r="F113" t="s">
        <v>642</v>
      </c>
    </row>
    <row r="114" spans="1:6">
      <c r="A114" t="s">
        <v>631</v>
      </c>
      <c r="B114" t="s">
        <v>632</v>
      </c>
      <c r="C114" t="s">
        <v>633</v>
      </c>
      <c r="D114" t="s">
        <v>643</v>
      </c>
      <c r="E114" t="s">
        <v>644</v>
      </c>
      <c r="F114" t="s">
        <v>645</v>
      </c>
    </row>
    <row r="115" spans="1:6">
      <c r="A115" t="s">
        <v>631</v>
      </c>
      <c r="B115" t="s">
        <v>632</v>
      </c>
      <c r="C115" t="s">
        <v>633</v>
      </c>
      <c r="D115" t="s">
        <v>646</v>
      </c>
      <c r="E115" t="s">
        <v>647</v>
      </c>
      <c r="F115" t="s">
        <v>648</v>
      </c>
    </row>
    <row r="116" spans="1:6">
      <c r="A116" t="s">
        <v>649</v>
      </c>
      <c r="B116" t="s">
        <v>650</v>
      </c>
      <c r="C116" t="s">
        <v>651</v>
      </c>
      <c r="D116" t="s">
        <v>652</v>
      </c>
      <c r="E116" t="s">
        <v>653</v>
      </c>
      <c r="F116" t="s">
        <v>654</v>
      </c>
    </row>
    <row r="117" spans="1:6">
      <c r="A117" t="s">
        <v>649</v>
      </c>
      <c r="B117" t="s">
        <v>650</v>
      </c>
      <c r="C117" t="s">
        <v>651</v>
      </c>
      <c r="D117" t="s">
        <v>655</v>
      </c>
      <c r="E117" t="s">
        <v>656</v>
      </c>
      <c r="F117" t="s">
        <v>657</v>
      </c>
    </row>
    <row r="118" spans="1:6">
      <c r="A118" t="s">
        <v>649</v>
      </c>
      <c r="B118" t="s">
        <v>650</v>
      </c>
      <c r="C118" t="s">
        <v>651</v>
      </c>
      <c r="D118" t="s">
        <v>658</v>
      </c>
      <c r="E118" t="s">
        <v>659</v>
      </c>
      <c r="F118" t="s">
        <v>660</v>
      </c>
    </row>
    <row r="119" spans="1:6">
      <c r="A119" t="s">
        <v>661</v>
      </c>
      <c r="B119" t="s">
        <v>662</v>
      </c>
      <c r="C119" t="s">
        <v>663</v>
      </c>
      <c r="D119" t="s">
        <v>664</v>
      </c>
      <c r="E119" t="s">
        <v>665</v>
      </c>
      <c r="F119" t="s">
        <v>666</v>
      </c>
    </row>
    <row r="120" spans="1:6">
      <c r="A120" t="s">
        <v>661</v>
      </c>
      <c r="B120" t="s">
        <v>662</v>
      </c>
      <c r="C120" t="s">
        <v>663</v>
      </c>
      <c r="D120" t="s">
        <v>667</v>
      </c>
      <c r="E120" t="s">
        <v>668</v>
      </c>
      <c r="F120" t="s">
        <v>669</v>
      </c>
    </row>
    <row r="121" spans="1:6">
      <c r="A121" t="s">
        <v>661</v>
      </c>
      <c r="B121" t="s">
        <v>662</v>
      </c>
      <c r="C121" t="s">
        <v>663</v>
      </c>
      <c r="D121" t="s">
        <v>670</v>
      </c>
      <c r="E121" t="s">
        <v>671</v>
      </c>
      <c r="F121" t="s">
        <v>672</v>
      </c>
    </row>
    <row r="122" spans="1:6">
      <c r="A122" t="s">
        <v>661</v>
      </c>
      <c r="B122" t="s">
        <v>662</v>
      </c>
      <c r="C122" t="s">
        <v>663</v>
      </c>
      <c r="D122" t="s">
        <v>673</v>
      </c>
      <c r="E122" t="s">
        <v>674</v>
      </c>
      <c r="F122" t="s">
        <v>675</v>
      </c>
    </row>
    <row r="123" spans="1:6">
      <c r="A123" t="s">
        <v>676</v>
      </c>
      <c r="B123" t="s">
        <v>677</v>
      </c>
      <c r="C123" t="s">
        <v>678</v>
      </c>
      <c r="D123" t="s">
        <v>679</v>
      </c>
      <c r="E123" t="s">
        <v>680</v>
      </c>
      <c r="F123" t="s">
        <v>681</v>
      </c>
    </row>
    <row r="124" spans="1:6">
      <c r="A124" t="s">
        <v>676</v>
      </c>
      <c r="B124" t="s">
        <v>677</v>
      </c>
      <c r="C124" t="s">
        <v>678</v>
      </c>
      <c r="D124" t="s">
        <v>682</v>
      </c>
      <c r="E124" t="s">
        <v>683</v>
      </c>
      <c r="F124" t="s">
        <v>684</v>
      </c>
    </row>
    <row r="125" spans="1:6">
      <c r="A125" t="s">
        <v>676</v>
      </c>
      <c r="B125" t="s">
        <v>677</v>
      </c>
      <c r="C125" t="s">
        <v>678</v>
      </c>
      <c r="D125" t="s">
        <v>685</v>
      </c>
      <c r="E125" t="s">
        <v>686</v>
      </c>
      <c r="F125" t="s">
        <v>687</v>
      </c>
    </row>
    <row r="126" spans="1:6">
      <c r="A126" t="s">
        <v>688</v>
      </c>
      <c r="B126" t="s">
        <v>689</v>
      </c>
      <c r="C126" t="s">
        <v>690</v>
      </c>
      <c r="D126" t="s">
        <v>691</v>
      </c>
      <c r="E126" t="s">
        <v>692</v>
      </c>
      <c r="F126" t="s">
        <v>693</v>
      </c>
    </row>
    <row r="127" spans="1:6">
      <c r="A127" t="s">
        <v>688</v>
      </c>
      <c r="B127" t="s">
        <v>689</v>
      </c>
      <c r="C127" t="s">
        <v>690</v>
      </c>
      <c r="D127" t="s">
        <v>694</v>
      </c>
      <c r="E127" t="s">
        <v>695</v>
      </c>
      <c r="F127" t="s">
        <v>696</v>
      </c>
    </row>
    <row r="128" spans="1:6">
      <c r="A128" t="s">
        <v>688</v>
      </c>
      <c r="B128" t="s">
        <v>689</v>
      </c>
      <c r="C128" t="s">
        <v>690</v>
      </c>
      <c r="D128" t="s">
        <v>697</v>
      </c>
      <c r="E128" t="s">
        <v>698</v>
      </c>
      <c r="F128" t="s">
        <v>699</v>
      </c>
    </row>
    <row r="129" spans="1:6">
      <c r="A129" t="s">
        <v>688</v>
      </c>
      <c r="B129" t="s">
        <v>689</v>
      </c>
      <c r="C129" t="s">
        <v>690</v>
      </c>
      <c r="D129" t="s">
        <v>700</v>
      </c>
      <c r="E129" t="s">
        <v>701</v>
      </c>
      <c r="F129" t="s">
        <v>702</v>
      </c>
    </row>
    <row r="130" spans="1:6">
      <c r="A130" t="s">
        <v>688</v>
      </c>
      <c r="B130" t="s">
        <v>689</v>
      </c>
      <c r="C130" t="s">
        <v>690</v>
      </c>
      <c r="D130" t="s">
        <v>703</v>
      </c>
      <c r="E130" t="s">
        <v>704</v>
      </c>
      <c r="F130" t="s">
        <v>705</v>
      </c>
    </row>
    <row r="131" spans="1:6">
      <c r="A131" t="s">
        <v>706</v>
      </c>
      <c r="B131" t="s">
        <v>707</v>
      </c>
      <c r="C131" t="s">
        <v>708</v>
      </c>
      <c r="D131" t="s">
        <v>706</v>
      </c>
      <c r="E131" t="s">
        <v>707</v>
      </c>
      <c r="F131" t="s">
        <v>709</v>
      </c>
    </row>
  </sheetData>
  <mergeCells count="1">
    <mergeCell ref="I1:R1"/>
  </mergeCells>
  <phoneticPr fontId="6" type="noConversion"/>
  <pageMargins left="0.7" right="0.7" top="0.75" bottom="0.75" header="0.3" footer="0.3"/>
  <customProperties>
    <customPr name="layoutContexts" r:id="rId1"/>
  </customProperties>
  <tableParts count="1">
    <tablePart r:id="rId2"/>
  </tablePart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ABCF7A-9D91-47DE-B65D-C1F18E5E1F84}">
  <dimension ref="A1:H25"/>
  <sheetViews>
    <sheetView zoomScaleNormal="100" workbookViewId="0">
      <pane xSplit="1" ySplit="1" topLeftCell="B5" activePane="bottomRight" state="frozenSplit"/>
      <selection pane="bottomRight" activeCell="P18" sqref="P18"/>
      <selection pane="bottomLeft" activeCell="A7" sqref="A7"/>
      <selection pane="topRight" activeCell="D1" sqref="D1"/>
    </sheetView>
  </sheetViews>
  <sheetFormatPr defaultRowHeight="14.45" zeroHeight="1"/>
  <cols>
    <col min="1" max="1" width="4.85546875" style="24" customWidth="1"/>
    <col min="2" max="2" width="27.5703125" style="2" customWidth="1"/>
    <col min="3" max="3" width="9.140625" style="24" customWidth="1"/>
    <col min="4" max="4" width="47.85546875" customWidth="1"/>
    <col min="5" max="5" width="9.42578125" customWidth="1"/>
    <col min="6" max="6" width="12.140625" customWidth="1"/>
    <col min="7" max="7" width="19.85546875" customWidth="1"/>
    <col min="8" max="8" width="19.140625" customWidth="1"/>
  </cols>
  <sheetData>
    <row r="1" spans="1:8" s="10" customFormat="1" ht="32.25" customHeight="1">
      <c r="A1" s="20" t="s">
        <v>190</v>
      </c>
      <c r="B1" s="22" t="s">
        <v>52</v>
      </c>
      <c r="C1" s="51" t="s">
        <v>191</v>
      </c>
      <c r="D1" s="22" t="s">
        <v>731</v>
      </c>
      <c r="E1" s="51" t="s">
        <v>732</v>
      </c>
      <c r="F1" s="66" t="s">
        <v>733</v>
      </c>
      <c r="G1" s="50" t="s">
        <v>734</v>
      </c>
      <c r="H1" s="50" t="s">
        <v>735</v>
      </c>
    </row>
    <row r="2" spans="1:8" s="32" customFormat="1" ht="21" customHeight="1">
      <c r="A2" s="33" t="s">
        <v>736</v>
      </c>
      <c r="B2" s="36" t="s">
        <v>737</v>
      </c>
      <c r="C2" s="33"/>
      <c r="D2" s="34" t="s">
        <v>738</v>
      </c>
      <c r="E2" s="34"/>
      <c r="F2" s="34"/>
      <c r="G2" s="34" t="s">
        <v>739</v>
      </c>
      <c r="H2" s="34" t="s">
        <v>740</v>
      </c>
    </row>
    <row r="3" spans="1:8" s="37" customFormat="1" ht="21.95" customHeight="1">
      <c r="A3" s="35" t="s">
        <v>736</v>
      </c>
      <c r="B3" s="36" t="s">
        <v>737</v>
      </c>
      <c r="C3" s="35"/>
      <c r="D3" s="34" t="s">
        <v>741</v>
      </c>
      <c r="E3" s="34"/>
      <c r="F3" s="34"/>
      <c r="G3" s="34"/>
      <c r="H3" s="34"/>
    </row>
    <row r="4" spans="1:8" s="5" customFormat="1" ht="23.45" customHeight="1">
      <c r="A4" s="52">
        <v>1</v>
      </c>
      <c r="B4" s="53"/>
      <c r="C4" s="54"/>
      <c r="D4" s="55"/>
      <c r="E4" s="56" t="s">
        <v>742</v>
      </c>
      <c r="F4" s="54"/>
      <c r="G4" s="55"/>
      <c r="H4" s="55"/>
    </row>
    <row r="5" spans="1:8" s="5" customFormat="1" ht="23.45" customHeight="1">
      <c r="A5" s="57">
        <v>2</v>
      </c>
      <c r="B5" s="58"/>
      <c r="C5" s="59"/>
      <c r="D5" s="60"/>
      <c r="E5" s="61" t="s">
        <v>743</v>
      </c>
      <c r="F5" s="59"/>
      <c r="G5" s="60"/>
      <c r="H5" s="60"/>
    </row>
    <row r="6" spans="1:8" s="5" customFormat="1" ht="23.45" customHeight="1">
      <c r="A6" s="57">
        <v>3</v>
      </c>
      <c r="B6" s="58"/>
      <c r="C6" s="59"/>
      <c r="D6" s="60"/>
      <c r="E6" s="61" t="s">
        <v>744</v>
      </c>
      <c r="F6" s="59"/>
      <c r="G6" s="60"/>
      <c r="H6" s="60"/>
    </row>
    <row r="7" spans="1:8" s="5" customFormat="1" ht="23.45" customHeight="1">
      <c r="A7" s="57">
        <v>4</v>
      </c>
      <c r="B7" s="58"/>
      <c r="C7" s="59"/>
      <c r="D7" s="60"/>
      <c r="E7" s="61" t="s">
        <v>745</v>
      </c>
      <c r="F7" s="59"/>
      <c r="G7" s="60"/>
      <c r="H7" s="60"/>
    </row>
    <row r="8" spans="1:8" s="5" customFormat="1" ht="23.45" customHeight="1">
      <c r="A8" s="57">
        <v>5</v>
      </c>
      <c r="B8" s="58"/>
      <c r="C8" s="59"/>
      <c r="D8" s="60"/>
      <c r="E8" s="61" t="s">
        <v>746</v>
      </c>
      <c r="F8" s="59"/>
      <c r="G8" s="60"/>
      <c r="H8" s="60"/>
    </row>
    <row r="9" spans="1:8" s="5" customFormat="1" ht="23.45" customHeight="1">
      <c r="A9" s="57">
        <v>6</v>
      </c>
      <c r="B9" s="58"/>
      <c r="C9" s="59"/>
      <c r="D9" s="60"/>
      <c r="E9" s="61" t="s">
        <v>747</v>
      </c>
      <c r="F9" s="59"/>
      <c r="G9" s="60"/>
      <c r="H9" s="60"/>
    </row>
    <row r="10" spans="1:8" s="5" customFormat="1" ht="23.45" customHeight="1">
      <c r="A10" s="57">
        <v>7</v>
      </c>
      <c r="B10" s="58"/>
      <c r="C10" s="59"/>
      <c r="D10" s="60"/>
      <c r="E10" s="61" t="s">
        <v>748</v>
      </c>
      <c r="F10" s="59"/>
      <c r="G10" s="60"/>
      <c r="H10" s="60"/>
    </row>
    <row r="11" spans="1:8" ht="23.45" customHeight="1">
      <c r="A11" s="57">
        <v>8</v>
      </c>
      <c r="B11" s="62"/>
      <c r="C11" s="59"/>
      <c r="D11" s="63"/>
      <c r="E11" s="61" t="s">
        <v>749</v>
      </c>
      <c r="F11" s="64"/>
      <c r="G11" s="63"/>
      <c r="H11" s="63"/>
    </row>
    <row r="12" spans="1:8" ht="23.45" customHeight="1">
      <c r="A12" s="57">
        <v>9</v>
      </c>
      <c r="B12" s="62"/>
      <c r="C12" s="59"/>
      <c r="D12" s="63"/>
      <c r="E12" s="61" t="s">
        <v>750</v>
      </c>
      <c r="F12" s="64"/>
      <c r="G12" s="63"/>
      <c r="H12" s="63"/>
    </row>
    <row r="13" spans="1:8" ht="23.45" customHeight="1">
      <c r="A13" s="57">
        <v>10</v>
      </c>
      <c r="B13" s="62"/>
      <c r="C13" s="59"/>
      <c r="D13" s="63"/>
      <c r="E13" s="61" t="s">
        <v>751</v>
      </c>
      <c r="F13" s="64"/>
      <c r="G13" s="63"/>
      <c r="H13" s="63"/>
    </row>
    <row r="14" spans="1:8" ht="23.45" customHeight="1">
      <c r="A14" s="57">
        <v>11</v>
      </c>
      <c r="B14" s="62"/>
      <c r="C14" s="59"/>
      <c r="D14" s="63"/>
      <c r="E14" s="61" t="s">
        <v>752</v>
      </c>
      <c r="F14" s="64"/>
      <c r="G14" s="63"/>
      <c r="H14" s="63"/>
    </row>
    <row r="15" spans="1:8" s="2" customFormat="1" ht="23.45" customHeight="1">
      <c r="A15" s="57">
        <v>12</v>
      </c>
      <c r="B15" s="62"/>
      <c r="C15" s="59"/>
      <c r="D15" s="63"/>
      <c r="E15" s="61" t="s">
        <v>753</v>
      </c>
      <c r="F15" s="65"/>
      <c r="G15" s="62"/>
      <c r="H15" s="62"/>
    </row>
    <row r="16" spans="1:8" s="2" customFormat="1" ht="23.45" customHeight="1">
      <c r="A16" s="57">
        <v>13</v>
      </c>
      <c r="B16" s="62"/>
      <c r="C16" s="59"/>
      <c r="D16" s="63"/>
      <c r="E16" s="61" t="s">
        <v>754</v>
      </c>
      <c r="F16" s="65"/>
      <c r="G16" s="62"/>
      <c r="H16" s="62"/>
    </row>
    <row r="17" spans="1:8" s="2" customFormat="1" ht="23.45" customHeight="1">
      <c r="A17" s="57">
        <v>14</v>
      </c>
      <c r="B17" s="62"/>
      <c r="C17" s="59"/>
      <c r="D17" s="63"/>
      <c r="E17" s="61" t="s">
        <v>755</v>
      </c>
      <c r="F17" s="65"/>
      <c r="G17" s="62"/>
      <c r="H17" s="62"/>
    </row>
    <row r="18" spans="1:8" s="2" customFormat="1" ht="23.45" customHeight="1">
      <c r="A18" s="57">
        <v>15</v>
      </c>
      <c r="B18" s="62"/>
      <c r="C18" s="59"/>
      <c r="D18" s="63"/>
      <c r="E18" s="61" t="s">
        <v>756</v>
      </c>
      <c r="F18" s="65"/>
      <c r="G18" s="62"/>
      <c r="H18" s="62"/>
    </row>
    <row r="19" spans="1:8" s="2" customFormat="1" ht="23.45" customHeight="1">
      <c r="A19" s="57">
        <v>16</v>
      </c>
      <c r="B19" s="62"/>
      <c r="C19" s="59"/>
      <c r="D19" s="63"/>
      <c r="E19" s="61" t="s">
        <v>757</v>
      </c>
      <c r="F19" s="65"/>
      <c r="G19" s="62"/>
      <c r="H19" s="62"/>
    </row>
    <row r="20" spans="1:8" s="2" customFormat="1" ht="23.45" customHeight="1">
      <c r="A20" s="57">
        <v>17</v>
      </c>
      <c r="B20" s="62"/>
      <c r="C20" s="59"/>
      <c r="D20" s="63"/>
      <c r="E20" s="61" t="s">
        <v>758</v>
      </c>
      <c r="F20" s="65"/>
      <c r="G20" s="62"/>
      <c r="H20" s="62"/>
    </row>
    <row r="21" spans="1:8" s="2" customFormat="1" ht="23.45" customHeight="1">
      <c r="A21" s="57">
        <v>18</v>
      </c>
      <c r="B21" s="62"/>
      <c r="C21" s="59"/>
      <c r="D21" s="63"/>
      <c r="E21" s="61" t="s">
        <v>759</v>
      </c>
      <c r="F21" s="65"/>
      <c r="G21" s="62"/>
      <c r="H21" s="62"/>
    </row>
    <row r="22" spans="1:8" s="2" customFormat="1" ht="23.45" customHeight="1">
      <c r="A22" s="57">
        <v>19</v>
      </c>
      <c r="B22" s="62"/>
      <c r="C22" s="59"/>
      <c r="D22" s="63"/>
      <c r="E22" s="61" t="s">
        <v>760</v>
      </c>
      <c r="F22" s="65"/>
      <c r="G22" s="62"/>
      <c r="H22" s="62"/>
    </row>
    <row r="23" spans="1:8" s="2" customFormat="1" ht="23.45" customHeight="1">
      <c r="A23" s="57">
        <v>20</v>
      </c>
      <c r="B23" s="62"/>
      <c r="C23" s="59"/>
      <c r="D23" s="63"/>
      <c r="E23" s="61" t="s">
        <v>761</v>
      </c>
      <c r="F23" s="65"/>
      <c r="G23" s="62"/>
      <c r="H23" s="62"/>
    </row>
    <row r="24" spans="1:8"/>
    <row r="25" spans="1:8"/>
  </sheetData>
  <pageMargins left="0.7" right="0.7" top="0.75" bottom="0.75" header="0.3" footer="0.3"/>
  <pageSetup orientation="portrait" horizontalDpi="1200" verticalDpi="1200" r:id="rId1"/>
  <customProperties>
    <customPr name="layoutContexts" r:id="rId2"/>
  </customProperties>
  <ignoredErrors>
    <ignoredError sqref="E4 E5:E23" numberStoredAsText="1"/>
  </ignoredErrors>
  <drawing r:id="rId3"/>
  <legacyDrawing r:id="rId4"/>
  <extLst>
    <ext xmlns:x14="http://schemas.microsoft.com/office/spreadsheetml/2009/9/main" uri="{CCE6A557-97BC-4b89-ADB6-D9C93CAAB3DF}">
      <x14:dataValidations xmlns:xm="http://schemas.microsoft.com/office/excel/2006/main" count="1">
        <x14:dataValidation type="list" allowBlank="1" showInputMessage="1" showErrorMessage="1" xr:uid="{5F980502-5B1D-4BEA-A5E7-DB38E35E3BF7}">
          <x14:formula1>
            <xm:f>Gears!$K$1:$K$30</xm:f>
          </x14:formula1>
          <xm:sqref>B4:B23</xm:sqref>
        </x14:dataValidation>
      </x14:dataValidations>
    </ext>
  </extLs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6"/>
  <sheetViews>
    <sheetView workbookViewId="0">
      <pane xSplit="1" ySplit="2" topLeftCell="B25" activePane="bottomRight" state="frozenSplit"/>
      <selection pane="bottomRight" activeCell="I25" sqref="I25"/>
      <selection pane="bottomLeft" activeCell="A28" sqref="A28"/>
      <selection pane="topRight" activeCell="H1" sqref="H1"/>
    </sheetView>
  </sheetViews>
  <sheetFormatPr defaultRowHeight="14.45"/>
  <cols>
    <col min="1" max="1" width="20.140625" customWidth="1"/>
    <col min="2" max="3" width="18.5703125" customWidth="1"/>
    <col min="4" max="4" width="19.140625" customWidth="1"/>
    <col min="5" max="8" width="18.5703125" customWidth="1"/>
    <col min="9" max="10" width="19.42578125" style="2" customWidth="1"/>
  </cols>
  <sheetData>
    <row r="1" spans="1:10" ht="16.5" customHeight="1">
      <c r="A1" s="9" t="s">
        <v>762</v>
      </c>
      <c r="B1" s="21" t="s">
        <v>763</v>
      </c>
      <c r="C1" s="21" t="s">
        <v>205</v>
      </c>
      <c r="D1" s="167" t="s">
        <v>764</v>
      </c>
      <c r="E1" s="167"/>
      <c r="F1" s="167"/>
      <c r="G1" s="167"/>
      <c r="H1" s="167"/>
      <c r="I1" s="21" t="s">
        <v>765</v>
      </c>
      <c r="J1" s="28" t="s">
        <v>766</v>
      </c>
    </row>
    <row r="2" spans="1:10" ht="18" customHeight="1">
      <c r="A2" s="9"/>
      <c r="B2" s="21" t="s">
        <v>63</v>
      </c>
      <c r="C2" s="21" t="s">
        <v>63</v>
      </c>
      <c r="D2" s="21" t="s">
        <v>767</v>
      </c>
      <c r="E2" s="21" t="s">
        <v>768</v>
      </c>
      <c r="F2" s="21" t="s">
        <v>769</v>
      </c>
      <c r="G2" s="21" t="s">
        <v>770</v>
      </c>
      <c r="H2" s="21" t="s">
        <v>771</v>
      </c>
      <c r="I2" s="21" t="s">
        <v>772</v>
      </c>
      <c r="J2" s="28" t="s">
        <v>773</v>
      </c>
    </row>
    <row r="3" spans="1:10" s="10" customFormat="1" ht="21.95" customHeight="1">
      <c r="A3" s="16" t="s">
        <v>202</v>
      </c>
      <c r="B3" s="16"/>
      <c r="C3" s="16"/>
      <c r="D3" s="16"/>
      <c r="E3" s="16"/>
      <c r="F3" s="16"/>
      <c r="G3" s="16"/>
      <c r="H3" s="16"/>
      <c r="I3" s="25">
        <v>0.15</v>
      </c>
      <c r="J3" s="16"/>
    </row>
    <row r="4" spans="1:10" s="10" customFormat="1" ht="21.95" customHeight="1">
      <c r="A4" s="17" t="s">
        <v>203</v>
      </c>
      <c r="B4" s="17"/>
      <c r="C4" s="17"/>
      <c r="D4" s="17"/>
      <c r="E4" s="17"/>
      <c r="F4" s="17"/>
      <c r="G4" s="17"/>
      <c r="H4" s="17"/>
      <c r="I4" s="26">
        <v>0.15</v>
      </c>
      <c r="J4" s="17"/>
    </row>
    <row r="5" spans="1:10" s="10" customFormat="1" ht="21.95" customHeight="1">
      <c r="A5" s="17" t="s">
        <v>204</v>
      </c>
      <c r="B5" s="18"/>
      <c r="C5" s="18"/>
      <c r="D5" s="18"/>
      <c r="E5" s="18"/>
      <c r="F5" s="18"/>
      <c r="G5" s="18"/>
      <c r="H5" s="18"/>
      <c r="I5" s="26">
        <v>0.15</v>
      </c>
      <c r="J5" s="18"/>
    </row>
    <row r="6" spans="1:10" s="10" customFormat="1" ht="21.95" customHeight="1">
      <c r="A6" s="19" t="s">
        <v>774</v>
      </c>
      <c r="B6" s="18"/>
      <c r="C6" s="18"/>
      <c r="D6" s="18"/>
      <c r="E6" s="18"/>
      <c r="F6" s="18"/>
      <c r="G6" s="18"/>
      <c r="H6" s="18"/>
      <c r="I6" s="26">
        <v>0.15</v>
      </c>
      <c r="J6" s="18"/>
    </row>
  </sheetData>
  <mergeCells count="1">
    <mergeCell ref="D1:H1"/>
  </mergeCells>
  <pageMargins left="0.7" right="0.7" top="0.75" bottom="0.75" header="0.3" footer="0.3"/>
  <customProperties>
    <customPr name="layoutContexts" r:id="rId1"/>
  </customPropertie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83D7DD-D26F-4465-9A8C-5EACF7F65800}">
  <dimension ref="A1:D40"/>
  <sheetViews>
    <sheetView zoomScaleNormal="100" workbookViewId="0">
      <selection activeCell="C10" sqref="C10"/>
    </sheetView>
  </sheetViews>
  <sheetFormatPr defaultRowHeight="14.45"/>
  <cols>
    <col min="1" max="1" width="134.85546875" customWidth="1"/>
  </cols>
  <sheetData>
    <row r="1" spans="1:4" ht="18.399999999999999">
      <c r="A1" s="29" t="s">
        <v>15</v>
      </c>
    </row>
    <row r="2" spans="1:4" ht="18.95" customHeight="1">
      <c r="A2" s="69" t="s">
        <v>16</v>
      </c>
    </row>
    <row r="4" spans="1:4">
      <c r="A4" s="27" t="s">
        <v>17</v>
      </c>
    </row>
    <row r="5" spans="1:4">
      <c r="A5" s="31" t="s">
        <v>18</v>
      </c>
    </row>
    <row r="6" spans="1:4">
      <c r="A6" s="31" t="s">
        <v>19</v>
      </c>
    </row>
    <row r="7" spans="1:4">
      <c r="A7" s="31" t="s">
        <v>20</v>
      </c>
      <c r="D7" s="75"/>
    </row>
    <row r="8" spans="1:4">
      <c r="A8" s="31" t="s">
        <v>21</v>
      </c>
    </row>
    <row r="9" spans="1:4">
      <c r="A9" s="31" t="s">
        <v>22</v>
      </c>
    </row>
    <row r="11" spans="1:4">
      <c r="A11" s="27" t="s">
        <v>23</v>
      </c>
    </row>
    <row r="12" spans="1:4">
      <c r="A12" s="31" t="s">
        <v>24</v>
      </c>
    </row>
    <row r="13" spans="1:4">
      <c r="A13" s="31" t="s">
        <v>25</v>
      </c>
    </row>
    <row r="14" spans="1:4">
      <c r="A14" s="31" t="s">
        <v>26</v>
      </c>
    </row>
    <row r="16" spans="1:4" ht="18.399999999999999">
      <c r="A16" s="30" t="s">
        <v>27</v>
      </c>
    </row>
    <row r="18" spans="1:1" ht="18.399999999999999">
      <c r="A18" s="70" t="s">
        <v>28</v>
      </c>
    </row>
    <row r="19" spans="1:1">
      <c r="A19" s="67"/>
    </row>
    <row r="20" spans="1:1">
      <c r="A20" s="71" t="s">
        <v>29</v>
      </c>
    </row>
    <row r="21" spans="1:1">
      <c r="A21" s="72" t="s">
        <v>30</v>
      </c>
    </row>
    <row r="22" spans="1:1">
      <c r="A22" s="73" t="s">
        <v>31</v>
      </c>
    </row>
    <row r="23" spans="1:1">
      <c r="A23" s="73" t="s">
        <v>32</v>
      </c>
    </row>
    <row r="24" spans="1:1">
      <c r="A24" s="72" t="s">
        <v>33</v>
      </c>
    </row>
    <row r="25" spans="1:1">
      <c r="A25" s="73" t="s">
        <v>34</v>
      </c>
    </row>
    <row r="26" spans="1:1">
      <c r="A26" s="67"/>
    </row>
    <row r="27" spans="1:1" ht="18.399999999999999">
      <c r="A27" s="74" t="s">
        <v>35</v>
      </c>
    </row>
    <row r="28" spans="1:1">
      <c r="A28" s="67"/>
    </row>
    <row r="29" spans="1:1">
      <c r="A29" s="71" t="s">
        <v>36</v>
      </c>
    </row>
    <row r="30" spans="1:1">
      <c r="A30" s="73" t="s">
        <v>37</v>
      </c>
    </row>
    <row r="31" spans="1:1">
      <c r="A31" s="73" t="s">
        <v>38</v>
      </c>
    </row>
    <row r="32" spans="1:1">
      <c r="A32" s="73" t="s">
        <v>39</v>
      </c>
    </row>
    <row r="33" spans="1:1">
      <c r="A33" s="67"/>
    </row>
    <row r="34" spans="1:1">
      <c r="A34" s="67" t="s">
        <v>40</v>
      </c>
    </row>
    <row r="35" spans="1:1">
      <c r="A35" s="73" t="s">
        <v>41</v>
      </c>
    </row>
    <row r="37" spans="1:1">
      <c r="A37" s="27" t="s">
        <v>42</v>
      </c>
    </row>
    <row r="38" spans="1:1">
      <c r="A38" t="s">
        <v>43</v>
      </c>
    </row>
    <row r="39" spans="1:1">
      <c r="A39" t="s">
        <v>44</v>
      </c>
    </row>
    <row r="40" spans="1:1">
      <c r="A40" t="s">
        <v>45</v>
      </c>
    </row>
  </sheetData>
  <pageMargins left="0.7" right="0.7" top="0.75" bottom="0.75" header="0.3" footer="0.3"/>
  <pageSetup orientation="portrait" horizontalDpi="1200" verticalDpi="1200" r:id="rId1"/>
  <customProperties>
    <customPr name="layoutContexts" r:id="rId2"/>
  </customPropertie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796214-E822-4EBE-8031-5AD323D1126E}">
  <dimension ref="A1:B3"/>
  <sheetViews>
    <sheetView zoomScale="130" zoomScaleNormal="130" workbookViewId="0"/>
  </sheetViews>
  <sheetFormatPr defaultColWidth="9.140625" defaultRowHeight="14.45"/>
  <cols>
    <col min="1" max="1" width="7.5703125" style="3" customWidth="1"/>
    <col min="2" max="2" width="145" style="1" customWidth="1"/>
    <col min="3" max="16384" width="9.140625" style="1"/>
  </cols>
  <sheetData>
    <row r="1" spans="1:2" s="4" customFormat="1" ht="27.2" customHeight="1">
      <c r="A1" s="68" t="s">
        <v>46</v>
      </c>
      <c r="B1" s="68" t="s">
        <v>47</v>
      </c>
    </row>
    <row r="2" spans="1:2" ht="10.5" customHeight="1">
      <c r="A2" s="49"/>
      <c r="B2" s="48"/>
    </row>
    <row r="3" spans="1:2" s="4" customFormat="1" ht="28.15" customHeight="1">
      <c r="A3" s="68" t="s">
        <v>48</v>
      </c>
      <c r="B3" s="68" t="s">
        <v>49</v>
      </c>
    </row>
  </sheetData>
  <pageMargins left="0.7" right="0.7" top="0.75" bottom="0.75" header="0.3" footer="0.3"/>
  <pageSetup orientation="portrait" r:id="rId1"/>
  <customProperties>
    <customPr name="layoutContexts" r:id="rId2"/>
  </customPropertie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B4B9BD-983C-4583-B428-486169C79AB9}">
  <sheetPr>
    <tabColor rgb="FF3D8AA3"/>
  </sheetPr>
  <dimension ref="A2:I22"/>
  <sheetViews>
    <sheetView tabSelected="1" zoomScale="80" zoomScaleNormal="80" workbookViewId="0">
      <pane ySplit="2" topLeftCell="A3" activePane="bottomLeft" state="frozen"/>
      <selection pane="bottomLeft" activeCell="D9" sqref="D9"/>
    </sheetView>
  </sheetViews>
  <sheetFormatPr defaultColWidth="13.5703125" defaultRowHeight="0" customHeight="1" zeroHeight="1"/>
  <cols>
    <col min="1" max="1" width="23.5703125" style="2" customWidth="1"/>
    <col min="2" max="2" width="35.5703125" customWidth="1"/>
    <col min="3" max="3" width="38.5703125" style="112" customWidth="1"/>
    <col min="4" max="4" width="42.5703125" style="109" customWidth="1"/>
    <col min="5" max="5" width="15.42578125" style="109" customWidth="1"/>
    <col min="6" max="6" width="33" style="109" customWidth="1"/>
    <col min="7" max="7" width="22.42578125" style="109" bestFit="1" customWidth="1"/>
    <col min="8" max="8" width="22.7109375" style="109" customWidth="1"/>
    <col min="9" max="9" width="76.140625" style="118" customWidth="1"/>
    <col min="10" max="12" width="13.5703125" customWidth="1"/>
  </cols>
  <sheetData>
    <row r="2" spans="1:9" s="136" customFormat="1" ht="50.65" customHeight="1">
      <c r="A2" s="133" t="s">
        <v>50</v>
      </c>
      <c r="B2" s="133" t="s">
        <v>51</v>
      </c>
      <c r="C2" s="134" t="s">
        <v>52</v>
      </c>
      <c r="D2" s="134" t="s">
        <v>53</v>
      </c>
      <c r="E2" s="134" t="s">
        <v>54</v>
      </c>
      <c r="F2" s="134" t="s">
        <v>55</v>
      </c>
      <c r="G2" s="133" t="s">
        <v>56</v>
      </c>
      <c r="H2" s="134" t="s">
        <v>57</v>
      </c>
      <c r="I2" s="135" t="s">
        <v>58</v>
      </c>
    </row>
    <row r="3" spans="1:9" s="5" customFormat="1" ht="105.95" customHeight="1">
      <c r="A3" s="141" t="s">
        <v>59</v>
      </c>
      <c r="B3" s="138" t="s">
        <v>60</v>
      </c>
      <c r="C3" s="141" t="s">
        <v>61</v>
      </c>
      <c r="D3" s="113" t="s">
        <v>62</v>
      </c>
      <c r="E3" s="114" t="s">
        <v>63</v>
      </c>
      <c r="F3" s="111" t="s">
        <v>64</v>
      </c>
      <c r="G3" s="113" t="s">
        <v>65</v>
      </c>
      <c r="H3" s="113" t="s">
        <v>5</v>
      </c>
      <c r="I3" s="148" t="s">
        <v>66</v>
      </c>
    </row>
    <row r="4" spans="1:9" s="5" customFormat="1" ht="102.95" customHeight="1">
      <c r="A4" s="138"/>
      <c r="B4" s="138"/>
      <c r="C4" s="141"/>
      <c r="D4" s="113" t="s">
        <v>67</v>
      </c>
      <c r="E4" s="114" t="s">
        <v>63</v>
      </c>
      <c r="F4" s="111" t="s">
        <v>64</v>
      </c>
      <c r="G4" s="113" t="s">
        <v>65</v>
      </c>
      <c r="H4" s="113" t="s">
        <v>5</v>
      </c>
      <c r="I4" s="148"/>
    </row>
    <row r="5" spans="1:9" s="5" customFormat="1" ht="101.1" customHeight="1">
      <c r="A5" s="138"/>
      <c r="B5" s="138"/>
      <c r="C5" s="141"/>
      <c r="D5" s="113" t="s">
        <v>68</v>
      </c>
      <c r="E5" s="114" t="s">
        <v>63</v>
      </c>
      <c r="F5" s="111" t="s">
        <v>64</v>
      </c>
      <c r="G5" s="113" t="s">
        <v>65</v>
      </c>
      <c r="H5" s="113" t="s">
        <v>5</v>
      </c>
      <c r="I5" s="145"/>
    </row>
    <row r="6" spans="1:9" ht="44.1" customHeight="1">
      <c r="A6" s="138"/>
      <c r="B6" s="138"/>
      <c r="C6" s="141" t="s">
        <v>69</v>
      </c>
      <c r="D6" s="113" t="s">
        <v>70</v>
      </c>
      <c r="E6" s="114" t="s">
        <v>71</v>
      </c>
      <c r="F6" s="111"/>
      <c r="G6" s="113" t="s">
        <v>65</v>
      </c>
      <c r="H6" s="113" t="s">
        <v>5</v>
      </c>
      <c r="I6" s="144" t="s">
        <v>72</v>
      </c>
    </row>
    <row r="7" spans="1:9" ht="108.95" customHeight="1">
      <c r="A7" s="138"/>
      <c r="B7" s="138"/>
      <c r="C7" s="140"/>
      <c r="D7" s="113" t="s">
        <v>73</v>
      </c>
      <c r="E7" s="114" t="s">
        <v>63</v>
      </c>
      <c r="F7" s="111" t="s">
        <v>64</v>
      </c>
      <c r="G7" s="113" t="s">
        <v>65</v>
      </c>
      <c r="H7" s="113" t="s">
        <v>5</v>
      </c>
      <c r="I7" s="145"/>
    </row>
    <row r="8" spans="1:9" ht="18.600000000000001" customHeight="1">
      <c r="A8" s="138"/>
      <c r="B8" s="138"/>
      <c r="C8" s="139" t="s">
        <v>74</v>
      </c>
      <c r="D8" s="114" t="s">
        <v>75</v>
      </c>
      <c r="E8" s="114" t="s">
        <v>76</v>
      </c>
      <c r="F8" s="111"/>
      <c r="G8" s="113" t="s">
        <v>77</v>
      </c>
      <c r="H8" s="113" t="s">
        <v>2</v>
      </c>
      <c r="I8" s="146" t="s">
        <v>78</v>
      </c>
    </row>
    <row r="9" spans="1:9" ht="36.6">
      <c r="A9" s="138"/>
      <c r="B9" s="138"/>
      <c r="C9" s="141"/>
      <c r="D9" s="114" t="s">
        <v>79</v>
      </c>
      <c r="E9" s="114" t="s">
        <v>63</v>
      </c>
      <c r="F9" s="111" t="s">
        <v>80</v>
      </c>
      <c r="G9" s="113" t="s">
        <v>77</v>
      </c>
      <c r="H9" s="113" t="s">
        <v>2</v>
      </c>
      <c r="I9" s="149"/>
    </row>
    <row r="10" spans="1:9" ht="132.6" customHeight="1">
      <c r="A10" s="138"/>
      <c r="B10" s="138"/>
      <c r="C10" s="140"/>
      <c r="D10" s="114" t="s">
        <v>81</v>
      </c>
      <c r="E10" s="114" t="s">
        <v>63</v>
      </c>
      <c r="F10" s="111" t="s">
        <v>80</v>
      </c>
      <c r="G10" s="113" t="s">
        <v>77</v>
      </c>
      <c r="H10" s="113" t="s">
        <v>2</v>
      </c>
      <c r="I10" s="147"/>
    </row>
    <row r="11" spans="1:9" ht="24" customHeight="1">
      <c r="A11" s="141" t="s">
        <v>59</v>
      </c>
      <c r="B11" s="138" t="s">
        <v>82</v>
      </c>
      <c r="C11" s="139" t="s">
        <v>83</v>
      </c>
      <c r="D11" s="114" t="s">
        <v>84</v>
      </c>
      <c r="E11" s="114" t="s">
        <v>85</v>
      </c>
      <c r="F11" s="111"/>
      <c r="G11" s="113" t="s">
        <v>65</v>
      </c>
      <c r="H11" s="113" t="s">
        <v>2</v>
      </c>
      <c r="I11" s="146" t="s">
        <v>86</v>
      </c>
    </row>
    <row r="12" spans="1:9" ht="218.1" customHeight="1">
      <c r="A12" s="141"/>
      <c r="B12" s="138"/>
      <c r="C12" s="140"/>
      <c r="D12" s="114" t="s">
        <v>87</v>
      </c>
      <c r="E12" s="114" t="s">
        <v>85</v>
      </c>
      <c r="F12" s="111"/>
      <c r="G12" s="113" t="s">
        <v>65</v>
      </c>
      <c r="H12" s="113" t="s">
        <v>2</v>
      </c>
      <c r="I12" s="147"/>
    </row>
    <row r="13" spans="1:9" ht="108" customHeight="1">
      <c r="A13" s="141"/>
      <c r="B13" s="138"/>
      <c r="C13" s="110" t="s">
        <v>88</v>
      </c>
      <c r="D13" s="111" t="s">
        <v>89</v>
      </c>
      <c r="E13" s="114" t="s">
        <v>63</v>
      </c>
      <c r="F13" s="111" t="s">
        <v>64</v>
      </c>
      <c r="G13" s="113" t="s">
        <v>65</v>
      </c>
      <c r="H13" s="113" t="s">
        <v>5</v>
      </c>
      <c r="I13" s="146" t="s">
        <v>90</v>
      </c>
    </row>
    <row r="14" spans="1:9" ht="115.15" customHeight="1">
      <c r="A14" s="141"/>
      <c r="B14" s="138"/>
      <c r="C14" s="111" t="s">
        <v>91</v>
      </c>
      <c r="D14" s="111" t="s">
        <v>92</v>
      </c>
      <c r="E14" s="114" t="s">
        <v>63</v>
      </c>
      <c r="F14" s="111" t="s">
        <v>64</v>
      </c>
      <c r="G14" s="113" t="s">
        <v>65</v>
      </c>
      <c r="H14" s="113" t="s">
        <v>5</v>
      </c>
      <c r="I14" s="147"/>
    </row>
    <row r="15" spans="1:9" ht="105.6" customHeight="1">
      <c r="A15" s="141"/>
      <c r="B15" s="138"/>
      <c r="C15" s="139" t="s">
        <v>93</v>
      </c>
      <c r="D15" s="111" t="s">
        <v>94</v>
      </c>
      <c r="E15" s="114" t="s">
        <v>63</v>
      </c>
      <c r="F15" s="111" t="s">
        <v>64</v>
      </c>
      <c r="G15" s="113" t="s">
        <v>65</v>
      </c>
      <c r="H15" s="113" t="s">
        <v>5</v>
      </c>
      <c r="I15" s="144" t="s">
        <v>95</v>
      </c>
    </row>
    <row r="16" spans="1:9" ht="105.2" customHeight="1">
      <c r="A16" s="141"/>
      <c r="B16" s="138"/>
      <c r="C16" s="140"/>
      <c r="D16" s="111" t="s">
        <v>96</v>
      </c>
      <c r="E16" s="114" t="s">
        <v>63</v>
      </c>
      <c r="F16" s="111" t="s">
        <v>64</v>
      </c>
      <c r="G16" s="113" t="s">
        <v>65</v>
      </c>
      <c r="H16" s="113" t="s">
        <v>5</v>
      </c>
      <c r="I16" s="148"/>
    </row>
    <row r="17" spans="1:9" ht="98.1" customHeight="1">
      <c r="A17" s="141"/>
      <c r="B17" s="138"/>
      <c r="C17" s="111" t="s">
        <v>97</v>
      </c>
      <c r="D17" s="111" t="s">
        <v>98</v>
      </c>
      <c r="E17" s="114" t="s">
        <v>63</v>
      </c>
      <c r="F17" s="111" t="s">
        <v>64</v>
      </c>
      <c r="G17" s="113" t="s">
        <v>65</v>
      </c>
      <c r="H17" s="113" t="s">
        <v>5</v>
      </c>
      <c r="I17" s="145"/>
    </row>
    <row r="18" spans="1:9" ht="98.1" customHeight="1">
      <c r="A18" s="139" t="s">
        <v>99</v>
      </c>
      <c r="B18" s="139" t="s">
        <v>100</v>
      </c>
      <c r="C18" s="111" t="s">
        <v>101</v>
      </c>
      <c r="D18" s="114" t="s">
        <v>102</v>
      </c>
      <c r="E18" s="114" t="s">
        <v>103</v>
      </c>
      <c r="F18" s="111"/>
      <c r="G18" s="113" t="s">
        <v>65</v>
      </c>
      <c r="H18" s="113" t="s">
        <v>2</v>
      </c>
      <c r="I18" s="117" t="s">
        <v>104</v>
      </c>
    </row>
    <row r="19" spans="1:9" ht="60.75" customHeight="1">
      <c r="A19" s="138"/>
      <c r="B19" s="138"/>
      <c r="C19" s="142" t="s">
        <v>105</v>
      </c>
      <c r="D19" s="111" t="s">
        <v>106</v>
      </c>
      <c r="E19" s="114" t="s">
        <v>85</v>
      </c>
      <c r="F19" s="111"/>
      <c r="G19" s="113" t="s">
        <v>65</v>
      </c>
      <c r="H19" s="113" t="s">
        <v>2</v>
      </c>
      <c r="I19" s="144" t="s">
        <v>107</v>
      </c>
    </row>
    <row r="20" spans="1:9" ht="41.1" customHeight="1">
      <c r="A20" s="138"/>
      <c r="B20" s="138"/>
      <c r="C20" s="143"/>
      <c r="D20" s="111" t="s">
        <v>108</v>
      </c>
      <c r="E20" s="114" t="s">
        <v>76</v>
      </c>
      <c r="F20" s="111"/>
      <c r="G20" s="113" t="s">
        <v>77</v>
      </c>
      <c r="H20" s="113" t="s">
        <v>2</v>
      </c>
      <c r="I20" s="145"/>
    </row>
    <row r="21" spans="1:9" ht="69.2" customHeight="1">
      <c r="A21" s="138"/>
      <c r="B21" s="138"/>
      <c r="C21" s="139" t="s">
        <v>109</v>
      </c>
      <c r="D21" s="114" t="s">
        <v>110</v>
      </c>
      <c r="E21" s="114" t="s">
        <v>111</v>
      </c>
      <c r="F21" s="111"/>
      <c r="G21" s="113" t="s">
        <v>65</v>
      </c>
      <c r="H21" s="113" t="s">
        <v>5</v>
      </c>
      <c r="I21" s="144" t="s">
        <v>112</v>
      </c>
    </row>
    <row r="22" spans="1:9" ht="73.150000000000006">
      <c r="A22" s="138"/>
      <c r="B22" s="138"/>
      <c r="C22" s="140"/>
      <c r="D22" s="114" t="s">
        <v>113</v>
      </c>
      <c r="E22" s="114" t="s">
        <v>63</v>
      </c>
      <c r="F22" s="111" t="s">
        <v>114</v>
      </c>
      <c r="G22" s="113" t="s">
        <v>65</v>
      </c>
      <c r="H22" s="113" t="s">
        <v>5</v>
      </c>
      <c r="I22" s="145"/>
    </row>
  </sheetData>
  <mergeCells count="21">
    <mergeCell ref="I21:I22"/>
    <mergeCell ref="C3:C5"/>
    <mergeCell ref="C6:C7"/>
    <mergeCell ref="C8:C10"/>
    <mergeCell ref="I13:I14"/>
    <mergeCell ref="I15:I17"/>
    <mergeCell ref="I3:I5"/>
    <mergeCell ref="I6:I7"/>
    <mergeCell ref="I8:I10"/>
    <mergeCell ref="I11:I12"/>
    <mergeCell ref="I19:I20"/>
    <mergeCell ref="B11:B17"/>
    <mergeCell ref="C11:C12"/>
    <mergeCell ref="C15:C16"/>
    <mergeCell ref="A3:A10"/>
    <mergeCell ref="B18:B22"/>
    <mergeCell ref="A18:A22"/>
    <mergeCell ref="A11:A17"/>
    <mergeCell ref="B3:B10"/>
    <mergeCell ref="C19:C20"/>
    <mergeCell ref="C21:C22"/>
  </mergeCells>
  <phoneticPr fontId="6" type="noConversion"/>
  <pageMargins left="0.25" right="0.2" top="0.25" bottom="0.25" header="0.25" footer="0.25"/>
  <pageSetup paperSize="9" scale="45" orientation="landscape" r:id="rId1"/>
  <customProperties>
    <customPr name="layoutContexts" r:id="rId2"/>
  </customProperties>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1F781E-C104-44A1-839D-71366BF93549}">
  <sheetPr>
    <tabColor rgb="FF6FC5BC"/>
  </sheetPr>
  <dimension ref="A1:L23"/>
  <sheetViews>
    <sheetView topLeftCell="C1" zoomScaleNormal="100" workbookViewId="0">
      <selection activeCell="I7" sqref="I7:I9"/>
    </sheetView>
  </sheetViews>
  <sheetFormatPr defaultRowHeight="15.6"/>
  <cols>
    <col min="1" max="1" width="28.5703125" style="116" customWidth="1"/>
    <col min="2" max="2" width="33.7109375" style="119" customWidth="1"/>
    <col min="3" max="3" width="32.85546875" style="119" customWidth="1"/>
    <col min="4" max="4" width="40.140625" style="125" customWidth="1"/>
    <col min="5" max="5" width="14.140625" style="131" customWidth="1"/>
    <col min="6" max="6" width="25.85546875" customWidth="1"/>
    <col min="7" max="7" width="19.140625" style="24" customWidth="1"/>
    <col min="8" max="8" width="21.7109375" style="24" customWidth="1"/>
    <col min="9" max="9" width="76.140625" style="14" customWidth="1"/>
    <col min="10" max="10" width="2.140625" customWidth="1"/>
  </cols>
  <sheetData>
    <row r="1" spans="1:12" s="127" customFormat="1" ht="51.6" customHeight="1">
      <c r="A1" s="122" t="s">
        <v>115</v>
      </c>
      <c r="B1" s="122" t="s">
        <v>116</v>
      </c>
      <c r="C1" s="122" t="s">
        <v>117</v>
      </c>
      <c r="D1" s="122" t="s">
        <v>118</v>
      </c>
      <c r="E1" s="122" t="s">
        <v>119</v>
      </c>
      <c r="F1" s="122" t="s">
        <v>120</v>
      </c>
      <c r="G1" s="122" t="s">
        <v>121</v>
      </c>
      <c r="H1" s="122" t="s">
        <v>122</v>
      </c>
      <c r="I1" s="126" t="s">
        <v>123</v>
      </c>
    </row>
    <row r="2" spans="1:12" ht="81.599999999999994" customHeight="1">
      <c r="A2" s="153" t="s">
        <v>124</v>
      </c>
      <c r="B2" s="153" t="s">
        <v>125</v>
      </c>
      <c r="C2" s="153" t="s">
        <v>126</v>
      </c>
      <c r="D2" s="124" t="s">
        <v>127</v>
      </c>
      <c r="E2" s="128" t="s">
        <v>128</v>
      </c>
      <c r="F2" s="107" t="s">
        <v>129</v>
      </c>
      <c r="G2" s="132" t="s">
        <v>130</v>
      </c>
      <c r="H2" s="57" t="s">
        <v>131</v>
      </c>
      <c r="I2" s="138" t="s">
        <v>132</v>
      </c>
      <c r="J2" s="155"/>
    </row>
    <row r="3" spans="1:12" ht="78" customHeight="1">
      <c r="A3" s="153"/>
      <c r="B3" s="153"/>
      <c r="C3" s="153"/>
      <c r="D3" s="124" t="s">
        <v>133</v>
      </c>
      <c r="E3" s="128" t="s">
        <v>128</v>
      </c>
      <c r="F3" s="107" t="s">
        <v>129</v>
      </c>
      <c r="G3" s="132" t="s">
        <v>130</v>
      </c>
      <c r="H3" s="57" t="s">
        <v>131</v>
      </c>
      <c r="I3" s="138"/>
      <c r="J3" s="155"/>
    </row>
    <row r="4" spans="1:12" ht="76.7" customHeight="1">
      <c r="A4" s="153"/>
      <c r="B4" s="153"/>
      <c r="C4" s="153"/>
      <c r="D4" s="124" t="s">
        <v>134</v>
      </c>
      <c r="E4" s="128" t="s">
        <v>128</v>
      </c>
      <c r="F4" s="107" t="s">
        <v>129</v>
      </c>
      <c r="G4" s="132" t="s">
        <v>130</v>
      </c>
      <c r="H4" s="57" t="s">
        <v>131</v>
      </c>
      <c r="I4" s="151"/>
      <c r="J4" s="156"/>
    </row>
    <row r="5" spans="1:12" ht="43.7" customHeight="1">
      <c r="A5" s="153"/>
      <c r="B5" s="153"/>
      <c r="C5" s="153" t="s">
        <v>135</v>
      </c>
      <c r="D5" s="124" t="s">
        <v>136</v>
      </c>
      <c r="E5" s="128" t="s">
        <v>137</v>
      </c>
      <c r="F5" s="107"/>
      <c r="G5" s="132" t="s">
        <v>130</v>
      </c>
      <c r="H5" s="57" t="s">
        <v>131</v>
      </c>
      <c r="I5" s="150" t="s">
        <v>138</v>
      </c>
    </row>
    <row r="6" spans="1:12" ht="76.7" customHeight="1">
      <c r="A6" s="153"/>
      <c r="B6" s="153"/>
      <c r="C6" s="154"/>
      <c r="D6" s="124" t="s">
        <v>139</v>
      </c>
      <c r="E6" s="129" t="s">
        <v>128</v>
      </c>
      <c r="F6" s="108" t="s">
        <v>129</v>
      </c>
      <c r="G6" s="132" t="s">
        <v>130</v>
      </c>
      <c r="H6" s="57" t="s">
        <v>131</v>
      </c>
      <c r="I6" s="151"/>
    </row>
    <row r="7" spans="1:12">
      <c r="A7" s="153"/>
      <c r="B7" s="153"/>
      <c r="C7" s="152" t="s">
        <v>140</v>
      </c>
      <c r="D7" s="121" t="s">
        <v>141</v>
      </c>
      <c r="E7" s="128" t="s">
        <v>142</v>
      </c>
      <c r="F7" s="107"/>
      <c r="G7" s="57" t="s">
        <v>143</v>
      </c>
      <c r="H7" s="57" t="s">
        <v>144</v>
      </c>
      <c r="I7" s="150" t="s">
        <v>145</v>
      </c>
    </row>
    <row r="8" spans="1:12" ht="28.9">
      <c r="A8" s="153"/>
      <c r="B8" s="153"/>
      <c r="C8" s="153"/>
      <c r="D8" s="121" t="s">
        <v>146</v>
      </c>
      <c r="E8" s="128" t="s">
        <v>128</v>
      </c>
      <c r="F8" s="107" t="s">
        <v>147</v>
      </c>
      <c r="G8" s="57" t="s">
        <v>143</v>
      </c>
      <c r="H8" s="57" t="s">
        <v>144</v>
      </c>
      <c r="I8" s="138"/>
    </row>
    <row r="9" spans="1:12" ht="107.65" customHeight="1">
      <c r="A9" s="153"/>
      <c r="B9" s="153"/>
      <c r="C9" s="154"/>
      <c r="D9" s="121" t="s">
        <v>148</v>
      </c>
      <c r="E9" s="128" t="s">
        <v>128</v>
      </c>
      <c r="F9" s="106" t="s">
        <v>147</v>
      </c>
      <c r="G9" s="57" t="s">
        <v>143</v>
      </c>
      <c r="H9" s="57" t="s">
        <v>144</v>
      </c>
      <c r="I9" s="151"/>
    </row>
    <row r="10" spans="1:12">
      <c r="A10" s="153" t="s">
        <v>149</v>
      </c>
      <c r="B10" s="153" t="s">
        <v>150</v>
      </c>
      <c r="C10" s="152" t="s">
        <v>151</v>
      </c>
      <c r="D10" s="121" t="s">
        <v>152</v>
      </c>
      <c r="E10" s="130" t="s">
        <v>153</v>
      </c>
      <c r="F10" s="105"/>
      <c r="G10" s="57" t="s">
        <v>130</v>
      </c>
      <c r="H10" s="57" t="s">
        <v>144</v>
      </c>
      <c r="I10" s="150" t="s">
        <v>154</v>
      </c>
    </row>
    <row r="11" spans="1:12" ht="164.45" customHeight="1">
      <c r="A11" s="153"/>
      <c r="B11" s="153"/>
      <c r="C11" s="154"/>
      <c r="D11" s="121" t="s">
        <v>155</v>
      </c>
      <c r="E11" s="130" t="s">
        <v>153</v>
      </c>
      <c r="F11" s="106"/>
      <c r="G11" s="57" t="s">
        <v>130</v>
      </c>
      <c r="H11" s="57" t="s">
        <v>144</v>
      </c>
      <c r="I11" s="151"/>
      <c r="L11" s="137"/>
    </row>
    <row r="12" spans="1:12" ht="75.400000000000006" customHeight="1">
      <c r="A12" s="153"/>
      <c r="B12" s="153"/>
      <c r="C12" s="120" t="s">
        <v>156</v>
      </c>
      <c r="D12" s="121" t="s">
        <v>157</v>
      </c>
      <c r="E12" s="130" t="s">
        <v>128</v>
      </c>
      <c r="F12" s="105" t="s">
        <v>129</v>
      </c>
      <c r="G12" s="57" t="s">
        <v>130</v>
      </c>
      <c r="H12" s="57" t="s">
        <v>131</v>
      </c>
      <c r="I12" s="150" t="s">
        <v>158</v>
      </c>
    </row>
    <row r="13" spans="1:12" ht="132" customHeight="1">
      <c r="A13" s="153"/>
      <c r="B13" s="153"/>
      <c r="C13" s="120" t="s">
        <v>159</v>
      </c>
      <c r="D13" s="121" t="s">
        <v>160</v>
      </c>
      <c r="E13" s="130" t="s">
        <v>128</v>
      </c>
      <c r="F13" s="105" t="s">
        <v>129</v>
      </c>
      <c r="G13" s="57" t="s">
        <v>130</v>
      </c>
      <c r="H13" s="57" t="s">
        <v>131</v>
      </c>
      <c r="I13" s="151"/>
    </row>
    <row r="14" spans="1:12" ht="72">
      <c r="A14" s="153"/>
      <c r="B14" s="153"/>
      <c r="C14" s="152" t="s">
        <v>161</v>
      </c>
      <c r="D14" s="121" t="s">
        <v>162</v>
      </c>
      <c r="E14" s="130" t="s">
        <v>128</v>
      </c>
      <c r="F14" s="105" t="s">
        <v>129</v>
      </c>
      <c r="G14" s="57" t="s">
        <v>130</v>
      </c>
      <c r="H14" s="57" t="s">
        <v>131</v>
      </c>
      <c r="I14" s="150" t="s">
        <v>163</v>
      </c>
    </row>
    <row r="15" spans="1:12" ht="80.45" customHeight="1">
      <c r="A15" s="153"/>
      <c r="B15" s="153"/>
      <c r="C15" s="154"/>
      <c r="D15" s="121" t="s">
        <v>164</v>
      </c>
      <c r="E15" s="130" t="s">
        <v>128</v>
      </c>
      <c r="F15" s="105" t="s">
        <v>129</v>
      </c>
      <c r="G15" s="57" t="s">
        <v>130</v>
      </c>
      <c r="H15" s="57" t="s">
        <v>131</v>
      </c>
      <c r="I15" s="138"/>
    </row>
    <row r="16" spans="1:12" ht="78.599999999999994" customHeight="1">
      <c r="A16" s="154"/>
      <c r="B16" s="154"/>
      <c r="C16" s="115" t="s">
        <v>165</v>
      </c>
      <c r="D16" s="121" t="s">
        <v>166</v>
      </c>
      <c r="E16" s="130" t="s">
        <v>128</v>
      </c>
      <c r="F16" s="105" t="s">
        <v>129</v>
      </c>
      <c r="G16" s="57" t="s">
        <v>130</v>
      </c>
      <c r="H16" s="57" t="s">
        <v>131</v>
      </c>
      <c r="I16" s="151"/>
    </row>
    <row r="17" spans="1:12" ht="78" customHeight="1">
      <c r="A17" s="152" t="s">
        <v>167</v>
      </c>
      <c r="B17" s="152" t="s">
        <v>168</v>
      </c>
      <c r="C17" s="123" t="s">
        <v>169</v>
      </c>
      <c r="D17" s="121" t="s">
        <v>170</v>
      </c>
      <c r="E17" s="130" t="s">
        <v>171</v>
      </c>
      <c r="F17" s="13"/>
      <c r="G17" s="57" t="s">
        <v>130</v>
      </c>
      <c r="H17" s="57" t="s">
        <v>144</v>
      </c>
      <c r="I17" s="104" t="s">
        <v>172</v>
      </c>
    </row>
    <row r="18" spans="1:12" ht="46.9">
      <c r="A18" s="153"/>
      <c r="B18" s="153"/>
      <c r="C18" s="152" t="s">
        <v>173</v>
      </c>
      <c r="D18" s="121" t="s">
        <v>174</v>
      </c>
      <c r="E18" s="130" t="s">
        <v>153</v>
      </c>
      <c r="F18" s="105"/>
      <c r="G18" s="57" t="s">
        <v>130</v>
      </c>
      <c r="H18" s="57" t="s">
        <v>144</v>
      </c>
      <c r="I18" s="150" t="s">
        <v>175</v>
      </c>
    </row>
    <row r="19" spans="1:12">
      <c r="A19" s="153"/>
      <c r="B19" s="153"/>
      <c r="C19" s="154"/>
      <c r="D19" s="121" t="s">
        <v>176</v>
      </c>
      <c r="E19" s="129" t="s">
        <v>177</v>
      </c>
      <c r="F19" s="106"/>
      <c r="G19" s="57" t="s">
        <v>143</v>
      </c>
      <c r="H19" s="57" t="s">
        <v>144</v>
      </c>
      <c r="I19" s="151"/>
    </row>
    <row r="20" spans="1:12" ht="15.75" customHeight="1">
      <c r="A20" s="153"/>
      <c r="B20" s="153"/>
      <c r="C20" s="152" t="s">
        <v>178</v>
      </c>
      <c r="D20" s="121" t="s">
        <v>179</v>
      </c>
      <c r="E20" s="130" t="s">
        <v>180</v>
      </c>
      <c r="F20" s="105"/>
      <c r="G20" s="57" t="s">
        <v>130</v>
      </c>
      <c r="H20" s="57" t="s">
        <v>131</v>
      </c>
      <c r="I20" s="150" t="s">
        <v>181</v>
      </c>
    </row>
    <row r="21" spans="1:12" ht="65.25" customHeight="1">
      <c r="A21" s="153"/>
      <c r="B21" s="153"/>
      <c r="C21" s="154"/>
      <c r="D21" s="121" t="s">
        <v>182</v>
      </c>
      <c r="E21" s="129" t="s">
        <v>128</v>
      </c>
      <c r="F21" s="106" t="s">
        <v>183</v>
      </c>
      <c r="G21" s="57" t="s">
        <v>130</v>
      </c>
      <c r="H21" s="57" t="s">
        <v>131</v>
      </c>
      <c r="I21" s="151"/>
    </row>
    <row r="22" spans="1:12">
      <c r="L22" s="137"/>
    </row>
    <row r="23" spans="1:12">
      <c r="L23" s="137"/>
    </row>
  </sheetData>
  <mergeCells count="22">
    <mergeCell ref="J2:J4"/>
    <mergeCell ref="I5:I6"/>
    <mergeCell ref="I7:I9"/>
    <mergeCell ref="I10:I11"/>
    <mergeCell ref="I14:I16"/>
    <mergeCell ref="I12:I13"/>
    <mergeCell ref="I18:I19"/>
    <mergeCell ref="I2:I4"/>
    <mergeCell ref="A17:A21"/>
    <mergeCell ref="B17:B21"/>
    <mergeCell ref="C18:C19"/>
    <mergeCell ref="C20:C21"/>
    <mergeCell ref="I20:I21"/>
    <mergeCell ref="A2:A9"/>
    <mergeCell ref="B2:B9"/>
    <mergeCell ref="C2:C4"/>
    <mergeCell ref="C5:C6"/>
    <mergeCell ref="C7:C9"/>
    <mergeCell ref="A10:A16"/>
    <mergeCell ref="B10:B16"/>
    <mergeCell ref="C10:C11"/>
    <mergeCell ref="C14:C15"/>
  </mergeCells>
  <pageMargins left="0.7" right="0.7" top="0.75" bottom="0.75" header="0.3" footer="0.3"/>
  <customProperties>
    <customPr name="layoutContexts" r:id="rId1"/>
  </customProperties>
  <extLst>
    <ext xmlns:x14="http://schemas.microsoft.com/office/spreadsheetml/2009/9/main" uri="{CCE6A557-97BC-4b89-ADB6-D9C93CAAB3DF}">
      <x14:dataValidations xmlns:xm="http://schemas.microsoft.com/office/excel/2006/main" count="1">
        <x14:dataValidation type="list" allowBlank="1" showInputMessage="1" showErrorMessage="1" xr:uid="{31837D86-3657-46CC-80F2-0917F5D5EDDB}">
          <x14:formula1>
            <xm:f>Gears!$G$1:$G$2</xm:f>
          </x14:formula1>
          <xm:sqref>H7:H21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258696-B537-465E-B821-8E26D1D7B110}">
  <sheetPr>
    <tabColor rgb="FFF5F4E9"/>
  </sheetPr>
  <dimension ref="A1:A8"/>
  <sheetViews>
    <sheetView workbookViewId="0">
      <selection activeCell="A13" sqref="A13"/>
    </sheetView>
  </sheetViews>
  <sheetFormatPr defaultRowHeight="14.45"/>
  <cols>
    <col min="1" max="1" width="51.5703125" customWidth="1"/>
  </cols>
  <sheetData>
    <row r="1" spans="1:1">
      <c r="A1" s="75" t="s">
        <v>184</v>
      </c>
    </row>
    <row r="2" spans="1:1">
      <c r="A2" t="s">
        <v>185</v>
      </c>
    </row>
    <row r="3" spans="1:1">
      <c r="A3" t="s">
        <v>186</v>
      </c>
    </row>
    <row r="6" spans="1:1">
      <c r="A6" s="75" t="s">
        <v>187</v>
      </c>
    </row>
    <row r="7" spans="1:1">
      <c r="A7" t="s">
        <v>188</v>
      </c>
    </row>
    <row r="8" spans="1:1">
      <c r="A8" t="s">
        <v>189</v>
      </c>
    </row>
  </sheetData>
  <pageMargins left="0.7" right="0.7" top="0.75" bottom="0.75" header="0.3" footer="0.3"/>
  <customProperties>
    <customPr name="layoutContexts" r:id="rId1"/>
    <customPr name="pages" r:id="rId2"/>
    <customPr name="screen" r:id="rId3"/>
  </customPropertie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sheetPr>
  <dimension ref="A1:R29"/>
  <sheetViews>
    <sheetView zoomScaleNormal="100" workbookViewId="0">
      <pane xSplit="3" ySplit="2" topLeftCell="D5" activePane="bottomRight" state="frozenSplit"/>
      <selection pane="bottomRight" activeCell="F8" sqref="F8"/>
      <selection pane="bottomLeft" activeCell="A6" sqref="A6"/>
      <selection pane="topRight" activeCell="C1" sqref="C1"/>
    </sheetView>
  </sheetViews>
  <sheetFormatPr defaultRowHeight="14.45" zeroHeight="1"/>
  <cols>
    <col min="1" max="1" width="5.42578125" style="24" customWidth="1"/>
    <col min="2" max="2" width="16.140625" style="24" customWidth="1"/>
    <col min="3" max="3" width="64" style="2" bestFit="1" customWidth="1"/>
    <col min="4" max="4" width="25" customWidth="1"/>
    <col min="5" max="5" width="16.5703125" customWidth="1"/>
    <col min="6" max="6" width="20.5703125" customWidth="1"/>
    <col min="7" max="7" width="17.5703125" style="15" customWidth="1"/>
    <col min="8" max="9" width="17.5703125" style="15" hidden="1" customWidth="1"/>
    <col min="10" max="10" width="18.5703125" style="24" customWidth="1"/>
    <col min="11" max="11" width="20.5703125" style="80" customWidth="1"/>
    <col min="12" max="12" width="17.85546875" style="80" customWidth="1"/>
    <col min="13" max="13" width="17.5703125" style="80" customWidth="1"/>
    <col min="14" max="14" width="19.42578125" style="80" customWidth="1"/>
    <col min="15" max="15" width="22.140625" style="80" customWidth="1"/>
    <col min="16" max="16" width="25.42578125" customWidth="1"/>
  </cols>
  <sheetData>
    <row r="1" spans="1:18" ht="20.45" customHeight="1">
      <c r="A1" s="39" t="s">
        <v>190</v>
      </c>
      <c r="B1" s="39" t="s">
        <v>191</v>
      </c>
      <c r="C1" s="40" t="s">
        <v>52</v>
      </c>
      <c r="D1" s="157" t="s">
        <v>192</v>
      </c>
      <c r="E1" s="158"/>
      <c r="F1" s="159"/>
      <c r="G1" s="157" t="s">
        <v>193</v>
      </c>
      <c r="H1" s="158"/>
      <c r="I1" s="159"/>
      <c r="J1" s="41" t="s">
        <v>194</v>
      </c>
      <c r="K1" s="81" t="s">
        <v>195</v>
      </c>
      <c r="L1" s="160" t="s">
        <v>196</v>
      </c>
      <c r="M1" s="161"/>
      <c r="N1" s="162"/>
      <c r="O1" s="81" t="s">
        <v>197</v>
      </c>
      <c r="P1" s="47" t="s">
        <v>198</v>
      </c>
    </row>
    <row r="2" spans="1:18" s="38" customFormat="1" ht="21" customHeight="1">
      <c r="A2" s="42"/>
      <c r="B2" s="42"/>
      <c r="C2" s="43"/>
      <c r="D2" s="42" t="s">
        <v>199</v>
      </c>
      <c r="E2" s="42" t="s">
        <v>200</v>
      </c>
      <c r="F2" s="103" t="s">
        <v>201</v>
      </c>
      <c r="G2" s="44" t="s">
        <v>202</v>
      </c>
      <c r="H2" s="44" t="s">
        <v>203</v>
      </c>
      <c r="I2" s="44" t="s">
        <v>204</v>
      </c>
      <c r="J2" s="45"/>
      <c r="K2" s="82" t="s">
        <v>205</v>
      </c>
      <c r="L2" s="82" t="s">
        <v>206</v>
      </c>
      <c r="M2" s="82" t="s">
        <v>207</v>
      </c>
      <c r="N2" s="82" t="s">
        <v>208</v>
      </c>
      <c r="O2" s="82" t="s">
        <v>209</v>
      </c>
      <c r="P2" s="46"/>
    </row>
    <row r="3" spans="1:18" s="5" customFormat="1" ht="23.45" customHeight="1">
      <c r="A3" s="23">
        <v>1</v>
      </c>
      <c r="B3" s="95" t="s">
        <v>210</v>
      </c>
      <c r="C3" s="14" t="s">
        <v>211</v>
      </c>
      <c r="D3" s="4" t="s">
        <v>0</v>
      </c>
      <c r="E3" s="4" t="s">
        <v>4</v>
      </c>
      <c r="F3" s="4" t="s">
        <v>5</v>
      </c>
      <c r="G3" s="101">
        <v>66489</v>
      </c>
      <c r="H3" s="15"/>
      <c r="I3" s="15"/>
      <c r="J3" s="38" t="s">
        <v>9</v>
      </c>
      <c r="K3" s="101">
        <v>901</v>
      </c>
      <c r="L3" s="101">
        <v>870</v>
      </c>
      <c r="M3" s="101">
        <v>11739</v>
      </c>
      <c r="N3" s="101">
        <v>1766.2106245919558</v>
      </c>
      <c r="O3" s="101">
        <v>1591355.7727573521</v>
      </c>
      <c r="P3" s="78"/>
      <c r="R3" s="83"/>
    </row>
    <row r="4" spans="1:18" s="5" customFormat="1" ht="23.45" customHeight="1">
      <c r="A4" s="84">
        <v>2</v>
      </c>
      <c r="B4" s="95" t="s">
        <v>212</v>
      </c>
      <c r="C4" s="85" t="s">
        <v>213</v>
      </c>
      <c r="D4" s="86" t="s">
        <v>0</v>
      </c>
      <c r="E4" s="86" t="s">
        <v>1</v>
      </c>
      <c r="F4" s="86" t="s">
        <v>5</v>
      </c>
      <c r="G4" s="102">
        <v>41102</v>
      </c>
      <c r="H4" s="87"/>
      <c r="I4" s="87"/>
      <c r="J4" s="88" t="s">
        <v>6</v>
      </c>
      <c r="K4" s="102">
        <v>41102</v>
      </c>
      <c r="L4" s="102">
        <v>41.666666666666664</v>
      </c>
      <c r="M4" s="102">
        <v>158.61493361680041</v>
      </c>
      <c r="N4" s="102">
        <v>46.36145329988225</v>
      </c>
      <c r="O4" s="102">
        <v>1905548.4535317603</v>
      </c>
      <c r="P4" s="86"/>
      <c r="R4" s="83"/>
    </row>
    <row r="5" spans="1:18" s="5" customFormat="1" ht="23.45" customHeight="1">
      <c r="A5" s="23">
        <v>3</v>
      </c>
      <c r="B5" s="95" t="s">
        <v>214</v>
      </c>
      <c r="C5" s="14" t="s">
        <v>215</v>
      </c>
      <c r="D5" s="4" t="s">
        <v>0</v>
      </c>
      <c r="E5" s="4" t="s">
        <v>4</v>
      </c>
      <c r="F5" s="4" t="s">
        <v>2</v>
      </c>
      <c r="G5" s="101">
        <v>1451</v>
      </c>
      <c r="H5" s="15"/>
      <c r="I5" s="15"/>
      <c r="J5" s="38" t="s">
        <v>6</v>
      </c>
      <c r="K5" s="101">
        <v>1451</v>
      </c>
      <c r="L5" s="101">
        <v>250</v>
      </c>
      <c r="M5" s="101">
        <v>1290</v>
      </c>
      <c r="N5" s="101">
        <v>1102.3153787202509</v>
      </c>
      <c r="O5" s="101">
        <v>1599459.6145230841</v>
      </c>
      <c r="P5" s="78"/>
      <c r="R5" s="83"/>
    </row>
    <row r="6" spans="1:18" s="5" customFormat="1" ht="23.45" customHeight="1">
      <c r="A6" s="84">
        <v>4</v>
      </c>
      <c r="B6" s="95" t="s">
        <v>216</v>
      </c>
      <c r="C6" s="85" t="s">
        <v>217</v>
      </c>
      <c r="D6" s="86" t="s">
        <v>0</v>
      </c>
      <c r="E6" s="86" t="s">
        <v>1</v>
      </c>
      <c r="F6" s="86" t="s">
        <v>2</v>
      </c>
      <c r="G6" s="102">
        <v>156865</v>
      </c>
      <c r="H6" s="87"/>
      <c r="I6" s="87"/>
      <c r="J6" s="88" t="s">
        <v>9</v>
      </c>
      <c r="K6" s="102">
        <v>2563</v>
      </c>
      <c r="L6" s="102">
        <v>232</v>
      </c>
      <c r="M6" s="102">
        <v>16800</v>
      </c>
      <c r="N6" s="102">
        <v>741.54991974306427</v>
      </c>
      <c r="O6" s="102">
        <v>1900592.4443014737</v>
      </c>
      <c r="P6" s="86"/>
      <c r="R6" s="83"/>
    </row>
    <row r="7" spans="1:18" s="5" customFormat="1" ht="23.45" customHeight="1">
      <c r="A7" s="23">
        <v>5</v>
      </c>
      <c r="B7" s="95" t="s">
        <v>218</v>
      </c>
      <c r="C7" s="14" t="s">
        <v>219</v>
      </c>
      <c r="D7" s="4" t="s">
        <v>0</v>
      </c>
      <c r="E7" s="4" t="s">
        <v>1</v>
      </c>
      <c r="F7" s="4" t="s">
        <v>5</v>
      </c>
      <c r="G7" s="101">
        <v>9822</v>
      </c>
      <c r="H7" s="15"/>
      <c r="I7" s="15"/>
      <c r="J7" s="38" t="s">
        <v>9</v>
      </c>
      <c r="K7" s="101">
        <v>175</v>
      </c>
      <c r="L7" s="101">
        <v>11613.1943022207</v>
      </c>
      <c r="M7" s="101">
        <v>16000</v>
      </c>
      <c r="N7" s="101">
        <v>13374.774863745421</v>
      </c>
      <c r="O7" s="101">
        <v>2340585.6011554487</v>
      </c>
      <c r="P7" s="78"/>
      <c r="R7" s="83"/>
    </row>
    <row r="8" spans="1:18" s="5" customFormat="1" ht="23.45" customHeight="1">
      <c r="A8" s="84">
        <v>6</v>
      </c>
      <c r="B8" s="95" t="s">
        <v>220</v>
      </c>
      <c r="C8" s="85" t="s">
        <v>221</v>
      </c>
      <c r="D8" s="86" t="s">
        <v>3</v>
      </c>
      <c r="E8" s="86" t="s">
        <v>1</v>
      </c>
      <c r="F8" s="86" t="s">
        <v>5</v>
      </c>
      <c r="G8" s="102">
        <v>27000</v>
      </c>
      <c r="H8" s="87"/>
      <c r="I8" s="87"/>
      <c r="J8" s="88" t="s">
        <v>9</v>
      </c>
      <c r="K8" s="102">
        <v>446</v>
      </c>
      <c r="L8" s="102">
        <v>1875</v>
      </c>
      <c r="M8" s="102">
        <v>2500</v>
      </c>
      <c r="N8" s="102">
        <v>1939.4618834080718</v>
      </c>
      <c r="O8" s="102">
        <v>865000</v>
      </c>
      <c r="P8" s="86"/>
      <c r="R8" s="83"/>
    </row>
    <row r="9" spans="1:18" s="5" customFormat="1" ht="23.45" customHeight="1">
      <c r="A9" s="23">
        <v>7</v>
      </c>
      <c r="B9" s="95" t="s">
        <v>222</v>
      </c>
      <c r="C9" s="14" t="s">
        <v>223</v>
      </c>
      <c r="D9" s="4" t="s">
        <v>0</v>
      </c>
      <c r="E9" s="4" t="s">
        <v>1</v>
      </c>
      <c r="F9" s="4" t="s">
        <v>5</v>
      </c>
      <c r="G9" s="101">
        <v>59689</v>
      </c>
      <c r="H9" s="15"/>
      <c r="I9" s="15"/>
      <c r="J9" s="38" t="s">
        <v>6</v>
      </c>
      <c r="K9" s="101">
        <v>59689</v>
      </c>
      <c r="L9" s="101">
        <v>26.666666666666668</v>
      </c>
      <c r="M9" s="101">
        <v>80.661029525471278</v>
      </c>
      <c r="N9" s="101">
        <v>38.024645890807584</v>
      </c>
      <c r="O9" s="101">
        <v>2269653.0885764137</v>
      </c>
      <c r="P9" s="78"/>
      <c r="R9" s="83"/>
    </row>
    <row r="10" spans="1:18" s="5" customFormat="1" ht="23.45" customHeight="1">
      <c r="A10" s="84">
        <v>8</v>
      </c>
      <c r="B10" s="95" t="s">
        <v>224</v>
      </c>
      <c r="C10" s="85" t="s">
        <v>225</v>
      </c>
      <c r="D10" s="86" t="s">
        <v>3</v>
      </c>
      <c r="E10" s="86" t="s">
        <v>1</v>
      </c>
      <c r="F10" s="86" t="s">
        <v>5</v>
      </c>
      <c r="G10" s="102">
        <v>13500</v>
      </c>
      <c r="H10" s="87"/>
      <c r="I10" s="87"/>
      <c r="J10" s="88" t="s">
        <v>6</v>
      </c>
      <c r="K10" s="102">
        <v>13500</v>
      </c>
      <c r="L10" s="102">
        <v>62.5</v>
      </c>
      <c r="M10" s="102">
        <v>76.666666666666671</v>
      </c>
      <c r="N10" s="102">
        <v>64.074074074074076</v>
      </c>
      <c r="O10" s="102">
        <v>865000</v>
      </c>
      <c r="P10" s="86"/>
      <c r="R10" s="83"/>
    </row>
    <row r="11" spans="1:18" s="5" customFormat="1" ht="23.45" customHeight="1">
      <c r="A11" s="23">
        <v>9</v>
      </c>
      <c r="B11" s="95" t="s">
        <v>226</v>
      </c>
      <c r="C11" s="14" t="s">
        <v>227</v>
      </c>
      <c r="D11" s="4" t="s">
        <v>0</v>
      </c>
      <c r="E11" s="4" t="s">
        <v>4</v>
      </c>
      <c r="F11" s="4" t="s">
        <v>2</v>
      </c>
      <c r="G11" s="101">
        <v>13055</v>
      </c>
      <c r="H11" s="15"/>
      <c r="I11" s="15"/>
      <c r="J11" s="38" t="s">
        <v>10</v>
      </c>
      <c r="K11" s="101">
        <v>4800</v>
      </c>
      <c r="L11" s="101">
        <v>143.42629482071712</v>
      </c>
      <c r="M11" s="101">
        <v>348</v>
      </c>
      <c r="N11" s="101">
        <v>301.30002515975485</v>
      </c>
      <c r="O11" s="101">
        <v>1446240.1207668232</v>
      </c>
      <c r="P11" s="78"/>
      <c r="R11" s="83"/>
    </row>
    <row r="12" spans="1:18" s="5" customFormat="1" ht="23.45" customHeight="1">
      <c r="A12" s="84">
        <v>10</v>
      </c>
      <c r="B12" s="95" t="s">
        <v>228</v>
      </c>
      <c r="C12" s="85" t="s">
        <v>229</v>
      </c>
      <c r="D12" s="86" t="s">
        <v>0</v>
      </c>
      <c r="E12" s="86" t="s">
        <v>4</v>
      </c>
      <c r="F12" s="86" t="s">
        <v>2</v>
      </c>
      <c r="G12" s="102">
        <v>28495</v>
      </c>
      <c r="H12" s="87"/>
      <c r="I12" s="87"/>
      <c r="J12" s="88" t="s">
        <v>9</v>
      </c>
      <c r="K12" s="102">
        <v>484</v>
      </c>
      <c r="L12" s="102">
        <v>1740</v>
      </c>
      <c r="M12" s="102">
        <v>15000</v>
      </c>
      <c r="N12" s="102">
        <v>2651.4944231365475</v>
      </c>
      <c r="O12" s="102">
        <v>1283323.300798089</v>
      </c>
      <c r="P12" s="86"/>
      <c r="R12" s="83"/>
    </row>
    <row r="13" spans="1:18" s="5" customFormat="1" ht="23.45" customHeight="1">
      <c r="A13" s="23">
        <v>11</v>
      </c>
      <c r="B13" s="95" t="s">
        <v>230</v>
      </c>
      <c r="C13" s="14" t="s">
        <v>231</v>
      </c>
      <c r="D13" s="4" t="s">
        <v>0</v>
      </c>
      <c r="E13" s="4" t="s">
        <v>1</v>
      </c>
      <c r="F13" s="4" t="s">
        <v>5</v>
      </c>
      <c r="G13" s="101">
        <v>35991</v>
      </c>
      <c r="H13" s="15"/>
      <c r="I13" s="15"/>
      <c r="J13" s="38" t="s">
        <v>6</v>
      </c>
      <c r="K13" s="101">
        <v>35991</v>
      </c>
      <c r="L13" s="101">
        <v>16.666666666666668</v>
      </c>
      <c r="M13" s="101">
        <v>125.02062948694332</v>
      </c>
      <c r="N13" s="101">
        <v>23.964782962117049</v>
      </c>
      <c r="O13" s="101">
        <v>862516.50358955469</v>
      </c>
      <c r="P13" s="78"/>
      <c r="R13" s="83"/>
    </row>
    <row r="14" spans="1:18" ht="16.5" customHeight="1">
      <c r="A14" s="23"/>
      <c r="B14" s="23"/>
      <c r="Q14" s="5"/>
    </row>
    <row r="15" spans="1:18" ht="23.45" customHeight="1">
      <c r="A15" s="23"/>
      <c r="B15" s="23"/>
      <c r="G15" s="89">
        <f>MAX(G3:G13)</f>
        <v>156865</v>
      </c>
      <c r="H15" s="90"/>
      <c r="I15" s="90"/>
      <c r="J15" s="91"/>
      <c r="K15" s="89"/>
      <c r="L15" s="89"/>
      <c r="M15" s="89"/>
      <c r="N15" s="89"/>
      <c r="O15" s="89">
        <f>SUM(O3:O13)</f>
        <v>16929274.899999999</v>
      </c>
    </row>
    <row r="16" spans="1:18" ht="23.45" customHeight="1">
      <c r="A16" s="23"/>
      <c r="B16" s="23"/>
      <c r="G16"/>
      <c r="H16"/>
      <c r="I16"/>
      <c r="J16"/>
      <c r="K16"/>
      <c r="L16"/>
      <c r="M16"/>
      <c r="N16"/>
      <c r="O16"/>
    </row>
    <row r="17" spans="1:2" ht="23.45" customHeight="1"/>
    <row r="18" spans="1:2" ht="30.2" customHeight="1"/>
    <row r="19" spans="1:2" ht="23.45" customHeight="1"/>
    <row r="20" spans="1:2" ht="23.45" customHeight="1"/>
    <row r="21" spans="1:2" ht="23.45" customHeight="1"/>
    <row r="22" spans="1:2" ht="23.45" customHeight="1"/>
    <row r="23" spans="1:2" ht="23.45" customHeight="1"/>
    <row r="24" spans="1:2" ht="23.45" customHeight="1">
      <c r="A24" s="23">
        <v>19</v>
      </c>
      <c r="B24" s="23"/>
    </row>
    <row r="25" spans="1:2" ht="23.45" customHeight="1">
      <c r="A25" s="23">
        <v>20</v>
      </c>
      <c r="B25" s="23"/>
    </row>
    <row r="26" spans="1:2"/>
    <row r="27" spans="1:2"/>
    <row r="28" spans="1:2"/>
    <row r="29" spans="1:2"/>
  </sheetData>
  <mergeCells count="3">
    <mergeCell ref="G1:I1"/>
    <mergeCell ref="L1:N1"/>
    <mergeCell ref="D1:F1"/>
  </mergeCells>
  <phoneticPr fontId="6" type="noConversion"/>
  <pageMargins left="0.7" right="0.7" top="0.75" bottom="0.75" header="0.3" footer="0.3"/>
  <pageSetup orientation="portrait" horizontalDpi="1200" verticalDpi="1200" r:id="rId1"/>
  <customProperties>
    <customPr name="layoutContexts" r:id="rId2"/>
  </customProperties>
  <legacyDrawing r:id="rId3"/>
  <extLst>
    <ext xmlns:x14="http://schemas.microsoft.com/office/spreadsheetml/2009/9/main" uri="{CCE6A557-97BC-4b89-ADB6-D9C93CAAB3DF}">
      <x14:dataValidations xmlns:xm="http://schemas.microsoft.com/office/excel/2006/main" count="4">
        <x14:dataValidation type="list" allowBlank="1" showInputMessage="1" showErrorMessage="1" xr:uid="{94BC61F0-E993-4A12-9C1B-5E87D9EEBBC2}">
          <x14:formula1>
            <xm:f>Gears!$I$2:$I$10</xm:f>
          </x14:formula1>
          <xm:sqref>J24:J26 J3:J15</xm:sqref>
        </x14:dataValidation>
        <x14:dataValidation type="list" allowBlank="1" showInputMessage="1" showErrorMessage="1" xr:uid="{0B05F490-F71E-44F1-B68C-25ED728AC4EE}">
          <x14:formula1>
            <xm:f>Gears!$C$1:$C$2</xm:f>
          </x14:formula1>
          <xm:sqref>D24:D25 D3:D16</xm:sqref>
        </x14:dataValidation>
        <x14:dataValidation type="list" allowBlank="1" showInputMessage="1" showErrorMessage="1" xr:uid="{A39FDC48-8154-4EAE-BDEC-580B56282B3F}">
          <x14:formula1>
            <xm:f>Gears!$E$1:$E$2</xm:f>
          </x14:formula1>
          <xm:sqref>E24:E25 E3:E16</xm:sqref>
        </x14:dataValidation>
        <x14:dataValidation type="list" allowBlank="1" showInputMessage="1" showErrorMessage="1" xr:uid="{B79CF969-3083-4FFA-B950-4E7FFA405A7A}">
          <x14:formula1>
            <xm:f>Gears!$G$1:$G$2</xm:f>
          </x14:formula1>
          <xm:sqref>F24:F1048576 F3:F16</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1ED7DC-DE19-4EAD-B5C3-D8353788E7D4}">
  <sheetPr>
    <tabColor rgb="FFFF0000"/>
  </sheetPr>
  <dimension ref="A1:U132"/>
  <sheetViews>
    <sheetView zoomScale="90" zoomScaleNormal="90" workbookViewId="0">
      <pane xSplit="6" ySplit="3" topLeftCell="G75" activePane="bottomRight" state="frozenSplit"/>
      <selection pane="bottomRight"/>
      <selection pane="bottomLeft" activeCell="A15" sqref="A15"/>
      <selection pane="topRight" activeCell="G1" sqref="G1"/>
    </sheetView>
  </sheetViews>
  <sheetFormatPr defaultRowHeight="14.45"/>
  <cols>
    <col min="1" max="1" width="19.85546875" customWidth="1"/>
    <col min="2" max="2" width="25.5703125" hidden="1" customWidth="1"/>
    <col min="3" max="3" width="14.5703125" hidden="1" customWidth="1"/>
    <col min="4" max="4" width="21.85546875" customWidth="1"/>
    <col min="5" max="5" width="25.5703125" customWidth="1"/>
    <col min="6" max="6" width="13.5703125" customWidth="1"/>
    <col min="7" max="7" width="15.5703125" style="80" customWidth="1"/>
    <col min="8" max="10" width="16.140625" style="80" customWidth="1"/>
    <col min="11" max="21" width="15.140625" customWidth="1"/>
  </cols>
  <sheetData>
    <row r="1" spans="1:21" s="10" customFormat="1" ht="18" customHeight="1">
      <c r="A1" s="76" t="s">
        <v>232</v>
      </c>
      <c r="B1" s="76"/>
      <c r="C1" s="76"/>
      <c r="D1" s="76" t="s">
        <v>233</v>
      </c>
      <c r="E1" s="76"/>
      <c r="F1" s="77"/>
      <c r="G1" s="92" t="s">
        <v>234</v>
      </c>
      <c r="H1" s="92" t="s">
        <v>205</v>
      </c>
      <c r="I1" s="98" t="s">
        <v>235</v>
      </c>
      <c r="J1" s="99" t="s">
        <v>236</v>
      </c>
      <c r="K1" s="163" t="s">
        <v>237</v>
      </c>
      <c r="L1" s="164"/>
      <c r="M1" s="164"/>
      <c r="N1" s="164"/>
      <c r="O1" s="164"/>
      <c r="P1" s="164"/>
      <c r="Q1" s="164"/>
      <c r="R1" s="164"/>
      <c r="S1" s="164"/>
      <c r="T1" s="164"/>
      <c r="U1" s="164"/>
    </row>
    <row r="2" spans="1:21" ht="42">
      <c r="A2" s="6" t="s">
        <v>238</v>
      </c>
      <c r="B2" s="6" t="s">
        <v>239</v>
      </c>
      <c r="C2" s="6" t="s">
        <v>240</v>
      </c>
      <c r="D2" s="6" t="s">
        <v>238</v>
      </c>
      <c r="E2" s="6" t="s">
        <v>239</v>
      </c>
      <c r="F2" s="6" t="s">
        <v>240</v>
      </c>
      <c r="G2" s="92" t="s">
        <v>241</v>
      </c>
      <c r="H2" s="92" t="s">
        <v>202</v>
      </c>
      <c r="I2" s="97" t="s">
        <v>205</v>
      </c>
      <c r="J2" s="97" t="s">
        <v>205</v>
      </c>
      <c r="K2" s="94" t="s">
        <v>211</v>
      </c>
      <c r="L2" s="94" t="s">
        <v>213</v>
      </c>
      <c r="M2" s="94" t="s">
        <v>215</v>
      </c>
      <c r="N2" s="94" t="s">
        <v>242</v>
      </c>
      <c r="O2" s="94" t="s">
        <v>219</v>
      </c>
      <c r="P2" s="94" t="s">
        <v>221</v>
      </c>
      <c r="Q2" s="94" t="s">
        <v>223</v>
      </c>
      <c r="R2" s="94" t="s">
        <v>225</v>
      </c>
      <c r="S2" s="94" t="s">
        <v>227</v>
      </c>
      <c r="T2" s="94" t="s">
        <v>229</v>
      </c>
      <c r="U2" s="94" t="s">
        <v>243</v>
      </c>
    </row>
    <row r="3" spans="1:21" s="10" customFormat="1" ht="20.25" customHeight="1">
      <c r="A3" s="11" t="s">
        <v>244</v>
      </c>
      <c r="B3" s="11" t="s">
        <v>245</v>
      </c>
      <c r="C3" s="11" t="s">
        <v>246</v>
      </c>
      <c r="D3" s="11" t="s">
        <v>247</v>
      </c>
      <c r="E3" s="11" t="s">
        <v>248</v>
      </c>
      <c r="F3" s="11" t="s">
        <v>249</v>
      </c>
      <c r="G3" s="93" t="s">
        <v>250</v>
      </c>
      <c r="H3" s="93" t="s">
        <v>205</v>
      </c>
      <c r="I3" s="100" t="s">
        <v>251</v>
      </c>
      <c r="J3" s="100" t="s">
        <v>252</v>
      </c>
      <c r="K3" s="96" t="s">
        <v>210</v>
      </c>
      <c r="L3" s="96" t="s">
        <v>212</v>
      </c>
      <c r="M3" s="96" t="s">
        <v>214</v>
      </c>
      <c r="N3" s="96" t="s">
        <v>216</v>
      </c>
      <c r="O3" s="96" t="s">
        <v>218</v>
      </c>
      <c r="P3" s="96" t="s">
        <v>220</v>
      </c>
      <c r="Q3" s="96" t="s">
        <v>222</v>
      </c>
      <c r="R3" s="96" t="s">
        <v>224</v>
      </c>
      <c r="S3" s="96" t="s">
        <v>226</v>
      </c>
      <c r="T3" s="96" t="s">
        <v>228</v>
      </c>
      <c r="U3" s="96" t="s">
        <v>230</v>
      </c>
    </row>
    <row r="4" spans="1:21">
      <c r="A4" t="s">
        <v>253</v>
      </c>
      <c r="B4" t="s">
        <v>254</v>
      </c>
      <c r="C4" t="s">
        <v>255</v>
      </c>
      <c r="D4" t="s">
        <v>256</v>
      </c>
      <c r="E4" t="s">
        <v>257</v>
      </c>
      <c r="F4" t="s">
        <v>258</v>
      </c>
      <c r="G4" s="80">
        <v>7158</v>
      </c>
      <c r="H4" s="80">
        <v>5439</v>
      </c>
      <c r="I4" s="80">
        <f>MAX(idp[[#This Row],[CC101]:[CC106-IK]])</f>
        <v>5439</v>
      </c>
      <c r="J4" s="80">
        <f>MAX(idp[[#This Row],[CC201]:[CC203]])</f>
        <v>1248</v>
      </c>
      <c r="K4" s="80">
        <v>2305</v>
      </c>
      <c r="L4" s="80">
        <v>1425</v>
      </c>
      <c r="M4" s="80"/>
      <c r="N4" s="80">
        <v>5439</v>
      </c>
      <c r="O4" s="80">
        <v>341</v>
      </c>
      <c r="P4" s="80">
        <v>936</v>
      </c>
      <c r="Q4" s="80">
        <v>2070</v>
      </c>
      <c r="R4" s="80">
        <v>468</v>
      </c>
      <c r="S4" s="80">
        <v>453</v>
      </c>
      <c r="T4" s="80"/>
      <c r="U4" s="80">
        <v>1248</v>
      </c>
    </row>
    <row r="5" spans="1:21">
      <c r="A5" t="s">
        <v>253</v>
      </c>
      <c r="B5" t="s">
        <v>254</v>
      </c>
      <c r="C5" t="s">
        <v>255</v>
      </c>
      <c r="D5" t="s">
        <v>259</v>
      </c>
      <c r="E5" t="s">
        <v>260</v>
      </c>
      <c r="F5" t="s">
        <v>261</v>
      </c>
      <c r="G5" s="80">
        <v>998</v>
      </c>
      <c r="H5" s="80">
        <v>262</v>
      </c>
      <c r="I5" s="80">
        <f>MAX(idp[[#This Row],[CC101]:[CC106-IK]])</f>
        <v>262</v>
      </c>
      <c r="J5" s="80">
        <f>MAX(idp[[#This Row],[CC201]:[CC203]])</f>
        <v>60</v>
      </c>
      <c r="K5" s="80">
        <v>111</v>
      </c>
      <c r="L5" s="80">
        <v>69</v>
      </c>
      <c r="M5" s="80"/>
      <c r="N5" s="80">
        <v>262</v>
      </c>
      <c r="O5" s="80">
        <v>16</v>
      </c>
      <c r="P5" s="80">
        <v>45</v>
      </c>
      <c r="Q5" s="80">
        <v>100</v>
      </c>
      <c r="R5" s="80">
        <v>23</v>
      </c>
      <c r="S5" s="80">
        <v>22</v>
      </c>
      <c r="T5" s="80"/>
      <c r="U5" s="80">
        <v>60</v>
      </c>
    </row>
    <row r="6" spans="1:21">
      <c r="A6" t="s">
        <v>253</v>
      </c>
      <c r="B6" t="s">
        <v>254</v>
      </c>
      <c r="C6" t="s">
        <v>255</v>
      </c>
      <c r="D6" t="s">
        <v>262</v>
      </c>
      <c r="E6" t="s">
        <v>263</v>
      </c>
      <c r="F6" t="s">
        <v>264</v>
      </c>
      <c r="G6" s="80">
        <v>735</v>
      </c>
      <c r="H6" s="80">
        <v>603</v>
      </c>
      <c r="I6" s="80">
        <f>MAX(idp[[#This Row],[CC101]:[CC106-IK]])</f>
        <v>603</v>
      </c>
      <c r="J6" s="80">
        <f>MAX(idp[[#This Row],[CC201]:[CC203]])</f>
        <v>138</v>
      </c>
      <c r="K6" s="80">
        <v>256</v>
      </c>
      <c r="L6" s="80">
        <v>158</v>
      </c>
      <c r="M6" s="80"/>
      <c r="N6" s="80">
        <v>603</v>
      </c>
      <c r="O6" s="80">
        <v>38</v>
      </c>
      <c r="P6" s="80">
        <v>104</v>
      </c>
      <c r="Q6" s="80">
        <v>229</v>
      </c>
      <c r="R6" s="80">
        <v>52</v>
      </c>
      <c r="S6" s="80">
        <v>50</v>
      </c>
      <c r="T6" s="80"/>
      <c r="U6" s="80">
        <v>138</v>
      </c>
    </row>
    <row r="7" spans="1:21">
      <c r="A7" t="s">
        <v>253</v>
      </c>
      <c r="B7" t="s">
        <v>254</v>
      </c>
      <c r="C7" t="s">
        <v>255</v>
      </c>
      <c r="D7" t="s">
        <v>265</v>
      </c>
      <c r="E7" t="s">
        <v>266</v>
      </c>
      <c r="F7" t="s">
        <v>267</v>
      </c>
      <c r="G7" s="80">
        <v>526</v>
      </c>
      <c r="H7" s="80">
        <v>375</v>
      </c>
      <c r="I7" s="80">
        <f>MAX(idp[[#This Row],[CC101]:[CC106-IK]])</f>
        <v>375</v>
      </c>
      <c r="J7" s="80">
        <f>MAX(idp[[#This Row],[CC201]:[CC203]])</f>
        <v>86</v>
      </c>
      <c r="K7" s="80">
        <v>159</v>
      </c>
      <c r="L7" s="80">
        <v>98</v>
      </c>
      <c r="M7" s="80"/>
      <c r="N7" s="80">
        <v>375</v>
      </c>
      <c r="O7" s="80">
        <v>23</v>
      </c>
      <c r="P7" s="80">
        <v>65</v>
      </c>
      <c r="Q7" s="80">
        <v>143</v>
      </c>
      <c r="R7" s="80">
        <v>32</v>
      </c>
      <c r="S7" s="80">
        <v>31</v>
      </c>
      <c r="T7" s="80"/>
      <c r="U7" s="80">
        <v>86</v>
      </c>
    </row>
    <row r="8" spans="1:21">
      <c r="A8" t="s">
        <v>253</v>
      </c>
      <c r="B8" t="s">
        <v>254</v>
      </c>
      <c r="C8" t="s">
        <v>255</v>
      </c>
      <c r="D8" t="s">
        <v>268</v>
      </c>
      <c r="E8" t="s">
        <v>269</v>
      </c>
      <c r="F8" t="s">
        <v>270</v>
      </c>
      <c r="G8" s="80">
        <v>1145</v>
      </c>
      <c r="H8" s="80">
        <v>613</v>
      </c>
      <c r="I8" s="80">
        <f>MAX(idp[[#This Row],[CC101]:[CC106-IK]])</f>
        <v>613</v>
      </c>
      <c r="J8" s="80">
        <f>MAX(idp[[#This Row],[CC201]:[CC203]])</f>
        <v>141</v>
      </c>
      <c r="K8" s="80">
        <v>260</v>
      </c>
      <c r="L8" s="80">
        <v>161</v>
      </c>
      <c r="M8" s="80"/>
      <c r="N8" s="80">
        <v>613</v>
      </c>
      <c r="O8" s="80">
        <v>38</v>
      </c>
      <c r="P8" s="80">
        <v>106</v>
      </c>
      <c r="Q8" s="80">
        <v>233</v>
      </c>
      <c r="R8" s="80">
        <v>53</v>
      </c>
      <c r="S8" s="80">
        <v>51</v>
      </c>
      <c r="T8" s="80"/>
      <c r="U8" s="80">
        <v>141</v>
      </c>
    </row>
    <row r="9" spans="1:21">
      <c r="A9" t="s">
        <v>253</v>
      </c>
      <c r="B9" t="s">
        <v>254</v>
      </c>
      <c r="C9" t="s">
        <v>255</v>
      </c>
      <c r="D9" t="s">
        <v>271</v>
      </c>
      <c r="E9" t="s">
        <v>272</v>
      </c>
      <c r="F9" t="s">
        <v>273</v>
      </c>
      <c r="G9" s="80">
        <v>590</v>
      </c>
      <c r="H9" s="80">
        <v>463</v>
      </c>
      <c r="I9" s="80">
        <f>MAX(idp[[#This Row],[CC101]:[CC106-IK]])</f>
        <v>463</v>
      </c>
      <c r="J9" s="80">
        <f>MAX(idp[[#This Row],[CC201]:[CC203]])</f>
        <v>106</v>
      </c>
      <c r="K9" s="80">
        <v>196</v>
      </c>
      <c r="L9" s="80">
        <v>121</v>
      </c>
      <c r="M9" s="80"/>
      <c r="N9" s="80">
        <v>463</v>
      </c>
      <c r="O9" s="80">
        <v>29</v>
      </c>
      <c r="P9" s="80">
        <v>80</v>
      </c>
      <c r="Q9" s="80">
        <v>176</v>
      </c>
      <c r="R9" s="80">
        <v>40</v>
      </c>
      <c r="S9" s="80">
        <v>39</v>
      </c>
      <c r="T9" s="80"/>
      <c r="U9" s="80">
        <v>106</v>
      </c>
    </row>
    <row r="10" spans="1:21">
      <c r="A10" t="s">
        <v>274</v>
      </c>
      <c r="B10" t="s">
        <v>275</v>
      </c>
      <c r="C10" t="s">
        <v>276</v>
      </c>
      <c r="D10" t="s">
        <v>277</v>
      </c>
      <c r="E10" t="s">
        <v>278</v>
      </c>
      <c r="F10" t="s">
        <v>279</v>
      </c>
      <c r="G10" s="80">
        <v>1788</v>
      </c>
      <c r="H10" s="80">
        <v>724</v>
      </c>
      <c r="I10" s="80">
        <f>MAX(idp[[#This Row],[CC101]:[CC106-IK]])</f>
        <v>724</v>
      </c>
      <c r="J10" s="80">
        <f>MAX(idp[[#This Row],[CC201]:[CC203]])</f>
        <v>166</v>
      </c>
      <c r="K10" s="80">
        <v>307</v>
      </c>
      <c r="L10" s="80">
        <v>190</v>
      </c>
      <c r="M10" s="80"/>
      <c r="N10" s="80">
        <v>724</v>
      </c>
      <c r="O10" s="80">
        <v>45</v>
      </c>
      <c r="P10" s="80">
        <v>125</v>
      </c>
      <c r="Q10" s="80">
        <v>275</v>
      </c>
      <c r="R10" s="80">
        <v>62</v>
      </c>
      <c r="S10" s="80">
        <v>60</v>
      </c>
      <c r="T10" s="80"/>
      <c r="U10" s="80">
        <v>166</v>
      </c>
    </row>
    <row r="11" spans="1:21">
      <c r="A11" t="s">
        <v>274</v>
      </c>
      <c r="B11" t="s">
        <v>275</v>
      </c>
      <c r="C11" t="s">
        <v>276</v>
      </c>
      <c r="D11" t="s">
        <v>280</v>
      </c>
      <c r="E11" t="s">
        <v>281</v>
      </c>
      <c r="F11" t="s">
        <v>282</v>
      </c>
      <c r="G11" s="80">
        <v>451</v>
      </c>
      <c r="H11" s="80">
        <v>44</v>
      </c>
      <c r="I11" s="80">
        <f>MAX(idp[[#This Row],[CC101]:[CC106-IK]])</f>
        <v>44</v>
      </c>
      <c r="J11" s="80">
        <f>MAX(idp[[#This Row],[CC201]:[CC203]])</f>
        <v>10</v>
      </c>
      <c r="K11" s="80">
        <v>19</v>
      </c>
      <c r="L11" s="80">
        <v>12</v>
      </c>
      <c r="M11" s="80"/>
      <c r="N11" s="80">
        <v>44</v>
      </c>
      <c r="O11" s="80">
        <v>3</v>
      </c>
      <c r="P11" s="80">
        <v>8</v>
      </c>
      <c r="Q11" s="80">
        <v>17</v>
      </c>
      <c r="R11" s="80">
        <v>4</v>
      </c>
      <c r="S11" s="80">
        <v>4</v>
      </c>
      <c r="T11" s="80"/>
      <c r="U11" s="80">
        <v>10</v>
      </c>
    </row>
    <row r="12" spans="1:21">
      <c r="A12" t="s">
        <v>274</v>
      </c>
      <c r="B12" t="s">
        <v>275</v>
      </c>
      <c r="C12" t="s">
        <v>276</v>
      </c>
      <c r="D12" t="s">
        <v>283</v>
      </c>
      <c r="E12" t="s">
        <v>284</v>
      </c>
      <c r="F12" t="s">
        <v>285</v>
      </c>
      <c r="G12" s="80">
        <v>1781</v>
      </c>
      <c r="H12" s="80">
        <v>703</v>
      </c>
      <c r="I12" s="80">
        <f>MAX(idp[[#This Row],[CC101]:[CC106-IK]])</f>
        <v>703</v>
      </c>
      <c r="J12" s="80">
        <f>MAX(idp[[#This Row],[CC201]:[CC203]])</f>
        <v>161</v>
      </c>
      <c r="K12" s="80">
        <v>298</v>
      </c>
      <c r="L12" s="80">
        <v>184</v>
      </c>
      <c r="M12" s="80"/>
      <c r="N12" s="80">
        <v>703</v>
      </c>
      <c r="O12" s="80">
        <v>44</v>
      </c>
      <c r="P12" s="80">
        <v>121</v>
      </c>
      <c r="Q12" s="80">
        <v>267</v>
      </c>
      <c r="R12" s="80">
        <v>61</v>
      </c>
      <c r="S12" s="80">
        <v>59</v>
      </c>
      <c r="T12" s="80"/>
      <c r="U12" s="80">
        <v>161</v>
      </c>
    </row>
    <row r="13" spans="1:21">
      <c r="A13" t="s">
        <v>274</v>
      </c>
      <c r="B13" t="s">
        <v>275</v>
      </c>
      <c r="C13" t="s">
        <v>276</v>
      </c>
      <c r="D13" t="s">
        <v>286</v>
      </c>
      <c r="E13" t="s">
        <v>287</v>
      </c>
      <c r="F13" t="s">
        <v>288</v>
      </c>
      <c r="G13" s="80">
        <v>2761</v>
      </c>
      <c r="H13" s="80">
        <v>1263</v>
      </c>
      <c r="I13" s="80">
        <f>MAX(idp[[#This Row],[CC101]:[CC106-IK]])</f>
        <v>1263</v>
      </c>
      <c r="J13" s="80">
        <f>MAX(idp[[#This Row],[CC201]:[CC203]])</f>
        <v>290</v>
      </c>
      <c r="K13" s="80">
        <v>535</v>
      </c>
      <c r="L13" s="80">
        <v>331</v>
      </c>
      <c r="M13" s="80"/>
      <c r="N13" s="80">
        <v>1263</v>
      </c>
      <c r="O13" s="80">
        <v>79</v>
      </c>
      <c r="P13" s="80">
        <v>217</v>
      </c>
      <c r="Q13" s="80">
        <v>481</v>
      </c>
      <c r="R13" s="80">
        <v>109</v>
      </c>
      <c r="S13" s="80">
        <v>105</v>
      </c>
      <c r="T13" s="80"/>
      <c r="U13" s="80">
        <v>290</v>
      </c>
    </row>
    <row r="14" spans="1:21">
      <c r="A14" t="s">
        <v>289</v>
      </c>
      <c r="B14" t="s">
        <v>290</v>
      </c>
      <c r="C14" t="s">
        <v>291</v>
      </c>
      <c r="D14" t="s">
        <v>292</v>
      </c>
      <c r="E14" t="s">
        <v>293</v>
      </c>
      <c r="F14" t="s">
        <v>294</v>
      </c>
      <c r="G14" s="80">
        <v>14662</v>
      </c>
      <c r="H14" s="80">
        <v>14662</v>
      </c>
      <c r="I14" s="80">
        <f>MAX(idp[[#This Row],[CC101]:[CC106-IK]])</f>
        <v>14662</v>
      </c>
      <c r="J14" s="80">
        <f>MAX(idp[[#This Row],[CC201]:[CC203]])</f>
        <v>3364</v>
      </c>
      <c r="K14" s="80">
        <v>6215</v>
      </c>
      <c r="L14" s="80">
        <v>3842</v>
      </c>
      <c r="M14" s="80"/>
      <c r="N14" s="80">
        <v>14662</v>
      </c>
      <c r="O14" s="80">
        <v>918</v>
      </c>
      <c r="P14" s="80">
        <v>2524</v>
      </c>
      <c r="Q14" s="80">
        <v>5579</v>
      </c>
      <c r="R14" s="80">
        <v>1262</v>
      </c>
      <c r="S14" s="80">
        <v>1220</v>
      </c>
      <c r="T14" s="80"/>
      <c r="U14" s="80">
        <v>3364</v>
      </c>
    </row>
    <row r="15" spans="1:21">
      <c r="A15" t="s">
        <v>289</v>
      </c>
      <c r="B15" t="s">
        <v>290</v>
      </c>
      <c r="C15" t="s">
        <v>291</v>
      </c>
      <c r="D15" t="s">
        <v>295</v>
      </c>
      <c r="E15" t="s">
        <v>296</v>
      </c>
      <c r="F15" t="s">
        <v>297</v>
      </c>
      <c r="G15" s="80">
        <v>1636</v>
      </c>
      <c r="H15" s="80">
        <v>1367</v>
      </c>
      <c r="I15" s="80">
        <f>MAX(idp[[#This Row],[CC101]:[CC106-IK]])</f>
        <v>1367</v>
      </c>
      <c r="J15" s="80">
        <f>MAX(idp[[#This Row],[CC201]:[CC203]])</f>
        <v>314</v>
      </c>
      <c r="K15" s="80">
        <v>579</v>
      </c>
      <c r="L15" s="80">
        <v>358</v>
      </c>
      <c r="M15" s="80"/>
      <c r="N15" s="80">
        <v>1367</v>
      </c>
      <c r="O15" s="80">
        <v>86</v>
      </c>
      <c r="P15" s="80">
        <v>235</v>
      </c>
      <c r="Q15" s="80">
        <v>520</v>
      </c>
      <c r="R15" s="80">
        <v>118</v>
      </c>
      <c r="S15" s="80">
        <v>114</v>
      </c>
      <c r="T15" s="80"/>
      <c r="U15" s="80">
        <v>314</v>
      </c>
    </row>
    <row r="16" spans="1:21">
      <c r="A16" t="s">
        <v>289</v>
      </c>
      <c r="B16" t="s">
        <v>290</v>
      </c>
      <c r="C16" t="s">
        <v>291</v>
      </c>
      <c r="D16" t="s">
        <v>298</v>
      </c>
      <c r="E16" t="s">
        <v>299</v>
      </c>
      <c r="F16" t="s">
        <v>300</v>
      </c>
      <c r="G16" s="80">
        <v>3106</v>
      </c>
      <c r="H16" s="80">
        <v>3106</v>
      </c>
      <c r="I16" s="80">
        <f>MAX(idp[[#This Row],[CC101]:[CC106-IK]])</f>
        <v>3106</v>
      </c>
      <c r="J16" s="80">
        <f>MAX(idp[[#This Row],[CC201]:[CC203]])</f>
        <v>713</v>
      </c>
      <c r="K16" s="80">
        <v>1317</v>
      </c>
      <c r="L16" s="80">
        <v>814</v>
      </c>
      <c r="M16" s="80"/>
      <c r="N16" s="80">
        <v>3106</v>
      </c>
      <c r="O16" s="80">
        <v>194</v>
      </c>
      <c r="P16" s="80">
        <v>535</v>
      </c>
      <c r="Q16" s="80">
        <v>1182</v>
      </c>
      <c r="R16" s="80">
        <v>267</v>
      </c>
      <c r="S16" s="80">
        <v>258</v>
      </c>
      <c r="T16" s="80"/>
      <c r="U16" s="80">
        <v>713</v>
      </c>
    </row>
    <row r="17" spans="1:21">
      <c r="A17" t="s">
        <v>289</v>
      </c>
      <c r="B17" t="s">
        <v>290</v>
      </c>
      <c r="C17" t="s">
        <v>291</v>
      </c>
      <c r="D17" t="s">
        <v>301</v>
      </c>
      <c r="E17" t="s">
        <v>302</v>
      </c>
      <c r="F17" t="s">
        <v>303</v>
      </c>
      <c r="G17" s="80">
        <v>1037</v>
      </c>
      <c r="H17" s="80">
        <v>1037</v>
      </c>
      <c r="I17" s="80">
        <f>MAX(idp[[#This Row],[CC101]:[CC106-IK]])</f>
        <v>1037</v>
      </c>
      <c r="J17" s="80">
        <f>MAX(idp[[#This Row],[CC201]:[CC203]])</f>
        <v>238</v>
      </c>
      <c r="K17" s="80">
        <v>440</v>
      </c>
      <c r="L17" s="80">
        <v>272</v>
      </c>
      <c r="M17" s="80"/>
      <c r="N17" s="80">
        <v>1037</v>
      </c>
      <c r="O17" s="80">
        <v>65</v>
      </c>
      <c r="P17" s="80">
        <v>178</v>
      </c>
      <c r="Q17" s="80">
        <v>395</v>
      </c>
      <c r="R17" s="80">
        <v>89</v>
      </c>
      <c r="S17" s="80">
        <v>86</v>
      </c>
      <c r="T17" s="80"/>
      <c r="U17" s="80">
        <v>238</v>
      </c>
    </row>
    <row r="18" spans="1:21">
      <c r="A18" t="s">
        <v>289</v>
      </c>
      <c r="B18" t="s">
        <v>290</v>
      </c>
      <c r="C18" t="s">
        <v>291</v>
      </c>
      <c r="D18" t="s">
        <v>304</v>
      </c>
      <c r="E18" t="s">
        <v>305</v>
      </c>
      <c r="F18" t="s">
        <v>306</v>
      </c>
      <c r="G18" s="80">
        <v>3763</v>
      </c>
      <c r="H18" s="80">
        <v>1657</v>
      </c>
      <c r="I18" s="80">
        <f>MAX(idp[[#This Row],[CC101]:[CC106-IK]])</f>
        <v>1657</v>
      </c>
      <c r="J18" s="80">
        <f>MAX(idp[[#This Row],[CC201]:[CC203]])</f>
        <v>380</v>
      </c>
      <c r="K18" s="80">
        <v>702</v>
      </c>
      <c r="L18" s="80">
        <v>434</v>
      </c>
      <c r="M18" s="80"/>
      <c r="N18" s="80">
        <v>1657</v>
      </c>
      <c r="O18" s="80">
        <v>104</v>
      </c>
      <c r="P18" s="80">
        <v>285</v>
      </c>
      <c r="Q18" s="80">
        <v>631</v>
      </c>
      <c r="R18" s="80">
        <v>143</v>
      </c>
      <c r="S18" s="80">
        <v>138</v>
      </c>
      <c r="T18" s="80"/>
      <c r="U18" s="80">
        <v>380</v>
      </c>
    </row>
    <row r="19" spans="1:21">
      <c r="A19" t="s">
        <v>289</v>
      </c>
      <c r="B19" t="s">
        <v>290</v>
      </c>
      <c r="C19" t="s">
        <v>291</v>
      </c>
      <c r="D19" t="s">
        <v>307</v>
      </c>
      <c r="E19" t="s">
        <v>308</v>
      </c>
      <c r="F19" t="s">
        <v>309</v>
      </c>
      <c r="G19" s="80">
        <v>2657</v>
      </c>
      <c r="H19" s="80">
        <v>1615</v>
      </c>
      <c r="I19" s="80">
        <f>MAX(idp[[#This Row],[CC101]:[CC106-IK]])</f>
        <v>1615</v>
      </c>
      <c r="J19" s="80">
        <f>MAX(idp[[#This Row],[CC201]:[CC203]])</f>
        <v>371</v>
      </c>
      <c r="K19" s="80">
        <v>685</v>
      </c>
      <c r="L19" s="80">
        <v>423</v>
      </c>
      <c r="M19" s="80"/>
      <c r="N19" s="80">
        <v>1615</v>
      </c>
      <c r="O19" s="80">
        <v>101</v>
      </c>
      <c r="P19" s="80">
        <v>278</v>
      </c>
      <c r="Q19" s="80">
        <v>615</v>
      </c>
      <c r="R19" s="80">
        <v>139</v>
      </c>
      <c r="S19" s="80">
        <v>134</v>
      </c>
      <c r="T19" s="80"/>
      <c r="U19" s="80">
        <v>371</v>
      </c>
    </row>
    <row r="20" spans="1:21">
      <c r="A20" t="s">
        <v>289</v>
      </c>
      <c r="B20" t="s">
        <v>290</v>
      </c>
      <c r="C20" t="s">
        <v>291</v>
      </c>
      <c r="D20" t="s">
        <v>310</v>
      </c>
      <c r="E20" t="s">
        <v>311</v>
      </c>
      <c r="F20" t="s">
        <v>312</v>
      </c>
      <c r="G20" s="80">
        <v>1603</v>
      </c>
      <c r="H20" s="80">
        <v>1603</v>
      </c>
      <c r="I20" s="80">
        <f>MAX(idp[[#This Row],[CC101]:[CC106-IK]])</f>
        <v>1603</v>
      </c>
      <c r="J20" s="80">
        <f>MAX(idp[[#This Row],[CC201]:[CC203]])</f>
        <v>368</v>
      </c>
      <c r="K20" s="80">
        <v>679</v>
      </c>
      <c r="L20" s="80">
        <v>420</v>
      </c>
      <c r="M20" s="80"/>
      <c r="N20" s="80">
        <v>1603</v>
      </c>
      <c r="O20" s="80">
        <v>100</v>
      </c>
      <c r="P20" s="80">
        <v>276</v>
      </c>
      <c r="Q20" s="80">
        <v>610</v>
      </c>
      <c r="R20" s="80">
        <v>138</v>
      </c>
      <c r="S20" s="80">
        <v>133</v>
      </c>
      <c r="T20" s="80"/>
      <c r="U20" s="80">
        <v>368</v>
      </c>
    </row>
    <row r="21" spans="1:21">
      <c r="A21" t="s">
        <v>313</v>
      </c>
      <c r="B21" t="s">
        <v>314</v>
      </c>
      <c r="C21" t="s">
        <v>315</v>
      </c>
      <c r="D21" t="s">
        <v>316</v>
      </c>
      <c r="E21" t="s">
        <v>317</v>
      </c>
      <c r="F21" t="s">
        <v>318</v>
      </c>
      <c r="G21" s="80">
        <v>0</v>
      </c>
      <c r="H21" s="80">
        <v>0</v>
      </c>
      <c r="I21" s="80">
        <f>MAX(idp[[#This Row],[CC101]:[CC106-IK]])</f>
        <v>0</v>
      </c>
      <c r="J21" s="80">
        <f>MAX(idp[[#This Row],[CC201]:[CC203]])</f>
        <v>0</v>
      </c>
      <c r="K21" s="80">
        <v>0</v>
      </c>
      <c r="L21" s="80">
        <v>0</v>
      </c>
      <c r="M21" s="80"/>
      <c r="N21" s="80">
        <v>0</v>
      </c>
      <c r="O21" s="80">
        <v>0</v>
      </c>
      <c r="P21" s="80">
        <v>0</v>
      </c>
      <c r="Q21" s="80">
        <v>0</v>
      </c>
      <c r="R21" s="80">
        <v>0</v>
      </c>
      <c r="S21" s="80">
        <v>0</v>
      </c>
      <c r="T21" s="80"/>
      <c r="U21" s="80">
        <v>0</v>
      </c>
    </row>
    <row r="22" spans="1:21">
      <c r="A22" t="s">
        <v>313</v>
      </c>
      <c r="B22" t="s">
        <v>314</v>
      </c>
      <c r="C22" t="s">
        <v>315</v>
      </c>
      <c r="D22" t="s">
        <v>319</v>
      </c>
      <c r="E22" t="s">
        <v>320</v>
      </c>
      <c r="F22" t="s">
        <v>321</v>
      </c>
      <c r="G22" s="80">
        <v>0</v>
      </c>
      <c r="H22" s="80">
        <v>0</v>
      </c>
      <c r="I22" s="80">
        <f>MAX(idp[[#This Row],[CC101]:[CC106-IK]])</f>
        <v>0</v>
      </c>
      <c r="J22" s="80">
        <f>MAX(idp[[#This Row],[CC201]:[CC203]])</f>
        <v>0</v>
      </c>
      <c r="K22" s="80">
        <v>0</v>
      </c>
      <c r="L22" s="80">
        <v>0</v>
      </c>
      <c r="M22" s="80"/>
      <c r="N22" s="80">
        <v>0</v>
      </c>
      <c r="O22" s="80">
        <v>0</v>
      </c>
      <c r="P22" s="80">
        <v>0</v>
      </c>
      <c r="Q22" s="80">
        <v>0</v>
      </c>
      <c r="R22" s="80">
        <v>0</v>
      </c>
      <c r="S22" s="80">
        <v>0</v>
      </c>
      <c r="T22" s="80"/>
      <c r="U22" s="80">
        <v>0</v>
      </c>
    </row>
    <row r="23" spans="1:21">
      <c r="A23" t="s">
        <v>313</v>
      </c>
      <c r="B23" t="s">
        <v>314</v>
      </c>
      <c r="C23" t="s">
        <v>315</v>
      </c>
      <c r="D23" t="s">
        <v>322</v>
      </c>
      <c r="E23" t="s">
        <v>323</v>
      </c>
      <c r="F23" t="s">
        <v>324</v>
      </c>
      <c r="G23" s="80">
        <v>0</v>
      </c>
      <c r="H23" s="80">
        <v>0</v>
      </c>
      <c r="I23" s="80">
        <f>MAX(idp[[#This Row],[CC101]:[CC106-IK]])</f>
        <v>0</v>
      </c>
      <c r="J23" s="80">
        <f>MAX(idp[[#This Row],[CC201]:[CC203]])</f>
        <v>0</v>
      </c>
      <c r="K23" s="80">
        <v>0</v>
      </c>
      <c r="L23" s="80">
        <v>0</v>
      </c>
      <c r="M23" s="80"/>
      <c r="N23" s="80">
        <v>0</v>
      </c>
      <c r="O23" s="80">
        <v>0</v>
      </c>
      <c r="P23" s="80">
        <v>0</v>
      </c>
      <c r="Q23" s="80">
        <v>0</v>
      </c>
      <c r="R23" s="80">
        <v>0</v>
      </c>
      <c r="S23" s="80">
        <v>0</v>
      </c>
      <c r="T23" s="80"/>
      <c r="U23" s="80">
        <v>0</v>
      </c>
    </row>
    <row r="24" spans="1:21">
      <c r="A24" t="s">
        <v>313</v>
      </c>
      <c r="B24" t="s">
        <v>314</v>
      </c>
      <c r="C24" t="s">
        <v>315</v>
      </c>
      <c r="D24" t="s">
        <v>325</v>
      </c>
      <c r="E24" t="s">
        <v>326</v>
      </c>
      <c r="F24" t="s">
        <v>327</v>
      </c>
      <c r="G24" s="80">
        <v>0</v>
      </c>
      <c r="H24" s="80">
        <v>0</v>
      </c>
      <c r="I24" s="80">
        <f>MAX(idp[[#This Row],[CC101]:[CC106-IK]])</f>
        <v>0</v>
      </c>
      <c r="J24" s="80">
        <f>MAX(idp[[#This Row],[CC201]:[CC203]])</f>
        <v>0</v>
      </c>
      <c r="K24" s="80">
        <v>0</v>
      </c>
      <c r="L24" s="80">
        <v>0</v>
      </c>
      <c r="M24" s="80"/>
      <c r="N24" s="80">
        <v>0</v>
      </c>
      <c r="O24" s="80">
        <v>0</v>
      </c>
      <c r="P24" s="80">
        <v>0</v>
      </c>
      <c r="Q24" s="80">
        <v>0</v>
      </c>
      <c r="R24" s="80">
        <v>0</v>
      </c>
      <c r="S24" s="80">
        <v>0</v>
      </c>
      <c r="T24" s="80"/>
      <c r="U24" s="80">
        <v>0</v>
      </c>
    </row>
    <row r="25" spans="1:21">
      <c r="A25" t="s">
        <v>313</v>
      </c>
      <c r="B25" t="s">
        <v>314</v>
      </c>
      <c r="C25" t="s">
        <v>315</v>
      </c>
      <c r="D25" t="s">
        <v>328</v>
      </c>
      <c r="E25" t="s">
        <v>329</v>
      </c>
      <c r="F25" t="s">
        <v>330</v>
      </c>
      <c r="G25" s="80">
        <v>0</v>
      </c>
      <c r="H25" s="80">
        <v>0</v>
      </c>
      <c r="I25" s="80">
        <f>MAX(idp[[#This Row],[CC101]:[CC106-IK]])</f>
        <v>0</v>
      </c>
      <c r="J25" s="80">
        <f>MAX(idp[[#This Row],[CC201]:[CC203]])</f>
        <v>0</v>
      </c>
      <c r="K25" s="80">
        <v>0</v>
      </c>
      <c r="L25" s="80">
        <v>0</v>
      </c>
      <c r="M25" s="80"/>
      <c r="N25" s="80">
        <v>0</v>
      </c>
      <c r="O25" s="80">
        <v>0</v>
      </c>
      <c r="P25" s="80">
        <v>0</v>
      </c>
      <c r="Q25" s="80">
        <v>0</v>
      </c>
      <c r="R25" s="80">
        <v>0</v>
      </c>
      <c r="S25" s="80">
        <v>0</v>
      </c>
      <c r="T25" s="80"/>
      <c r="U25" s="80">
        <v>0</v>
      </c>
    </row>
    <row r="26" spans="1:21">
      <c r="A26" t="s">
        <v>313</v>
      </c>
      <c r="B26" t="s">
        <v>314</v>
      </c>
      <c r="C26" t="s">
        <v>315</v>
      </c>
      <c r="D26" t="s">
        <v>331</v>
      </c>
      <c r="E26" t="s">
        <v>332</v>
      </c>
      <c r="F26" t="s">
        <v>333</v>
      </c>
      <c r="G26" s="80">
        <v>357</v>
      </c>
      <c r="H26" s="80">
        <v>357</v>
      </c>
      <c r="I26" s="80">
        <f>MAX(idp[[#This Row],[CC101]:[CC106-IK]])</f>
        <v>357</v>
      </c>
      <c r="J26" s="80">
        <f>MAX(idp[[#This Row],[CC201]:[CC203]])</f>
        <v>82</v>
      </c>
      <c r="K26" s="80">
        <v>151</v>
      </c>
      <c r="L26" s="80">
        <v>94</v>
      </c>
      <c r="M26" s="80"/>
      <c r="N26" s="80">
        <v>357</v>
      </c>
      <c r="O26" s="80">
        <v>22</v>
      </c>
      <c r="P26" s="80">
        <v>61</v>
      </c>
      <c r="Q26" s="80">
        <v>136</v>
      </c>
      <c r="R26" s="80">
        <v>31</v>
      </c>
      <c r="S26" s="80">
        <v>30</v>
      </c>
      <c r="T26" s="80"/>
      <c r="U26" s="80">
        <v>82</v>
      </c>
    </row>
    <row r="27" spans="1:21">
      <c r="A27" t="s">
        <v>313</v>
      </c>
      <c r="B27" t="s">
        <v>314</v>
      </c>
      <c r="C27" t="s">
        <v>315</v>
      </c>
      <c r="D27" t="s">
        <v>334</v>
      </c>
      <c r="E27" t="s">
        <v>335</v>
      </c>
      <c r="F27" t="s">
        <v>336</v>
      </c>
      <c r="G27" s="80">
        <v>0</v>
      </c>
      <c r="H27" s="80">
        <v>0</v>
      </c>
      <c r="I27" s="80">
        <f>MAX(idp[[#This Row],[CC101]:[CC106-IK]])</f>
        <v>0</v>
      </c>
      <c r="J27" s="80">
        <f>MAX(idp[[#This Row],[CC201]:[CC203]])</f>
        <v>0</v>
      </c>
      <c r="K27" s="80">
        <v>0</v>
      </c>
      <c r="L27" s="80">
        <v>0</v>
      </c>
      <c r="M27" s="80"/>
      <c r="N27" s="80">
        <v>0</v>
      </c>
      <c r="O27" s="80">
        <v>0</v>
      </c>
      <c r="P27" s="80">
        <v>0</v>
      </c>
      <c r="Q27" s="80">
        <v>0</v>
      </c>
      <c r="R27" s="80">
        <v>0</v>
      </c>
      <c r="S27" s="80">
        <v>0</v>
      </c>
      <c r="T27" s="80"/>
      <c r="U27" s="80">
        <v>0</v>
      </c>
    </row>
    <row r="28" spans="1:21">
      <c r="A28" t="s">
        <v>313</v>
      </c>
      <c r="B28" t="s">
        <v>314</v>
      </c>
      <c r="C28" t="s">
        <v>315</v>
      </c>
      <c r="D28" t="s">
        <v>337</v>
      </c>
      <c r="E28" t="s">
        <v>338</v>
      </c>
      <c r="F28" t="s">
        <v>339</v>
      </c>
      <c r="G28" s="80">
        <v>1520</v>
      </c>
      <c r="H28" s="80">
        <v>999</v>
      </c>
      <c r="I28" s="80">
        <f>MAX(idp[[#This Row],[CC101]:[CC106-IK]])</f>
        <v>999</v>
      </c>
      <c r="J28" s="80">
        <f>MAX(idp[[#This Row],[CC201]:[CC203]])</f>
        <v>229</v>
      </c>
      <c r="K28" s="80">
        <v>423</v>
      </c>
      <c r="L28" s="80">
        <v>262</v>
      </c>
      <c r="M28" s="80"/>
      <c r="N28" s="80">
        <v>999</v>
      </c>
      <c r="O28" s="80">
        <v>63</v>
      </c>
      <c r="P28" s="80">
        <v>172</v>
      </c>
      <c r="Q28" s="80">
        <v>380</v>
      </c>
      <c r="R28" s="80">
        <v>86</v>
      </c>
      <c r="S28" s="80">
        <v>83</v>
      </c>
      <c r="T28" s="80"/>
      <c r="U28" s="80">
        <v>229</v>
      </c>
    </row>
    <row r="29" spans="1:21">
      <c r="A29" t="s">
        <v>340</v>
      </c>
      <c r="B29" t="s">
        <v>341</v>
      </c>
      <c r="C29" t="s">
        <v>342</v>
      </c>
      <c r="D29" t="s">
        <v>343</v>
      </c>
      <c r="E29" t="s">
        <v>344</v>
      </c>
      <c r="F29" t="s">
        <v>345</v>
      </c>
      <c r="G29" s="80">
        <v>835</v>
      </c>
      <c r="H29" s="80">
        <v>247</v>
      </c>
      <c r="I29" s="80">
        <f>MAX(idp[[#This Row],[CC101]:[CC106-IK]])</f>
        <v>247</v>
      </c>
      <c r="J29" s="80">
        <f>MAX(idp[[#This Row],[CC201]:[CC203]])</f>
        <v>57</v>
      </c>
      <c r="K29" s="80">
        <v>105</v>
      </c>
      <c r="L29" s="80">
        <v>65</v>
      </c>
      <c r="M29" s="80"/>
      <c r="N29" s="80">
        <v>247</v>
      </c>
      <c r="O29" s="80">
        <v>15</v>
      </c>
      <c r="P29" s="80">
        <v>43</v>
      </c>
      <c r="Q29" s="80">
        <v>94</v>
      </c>
      <c r="R29" s="80">
        <v>21</v>
      </c>
      <c r="S29" s="80">
        <v>21</v>
      </c>
      <c r="T29" s="80"/>
      <c r="U29" s="80">
        <v>57</v>
      </c>
    </row>
    <row r="30" spans="1:21">
      <c r="A30" t="s">
        <v>340</v>
      </c>
      <c r="B30" t="s">
        <v>341</v>
      </c>
      <c r="C30" t="s">
        <v>342</v>
      </c>
      <c r="D30" t="s">
        <v>346</v>
      </c>
      <c r="E30" t="s">
        <v>347</v>
      </c>
      <c r="F30" t="s">
        <v>348</v>
      </c>
      <c r="G30" s="80">
        <v>1706</v>
      </c>
      <c r="H30" s="80">
        <v>262</v>
      </c>
      <c r="I30" s="80">
        <f>MAX(idp[[#This Row],[CC101]:[CC106-IK]])</f>
        <v>262</v>
      </c>
      <c r="J30" s="80">
        <f>MAX(idp[[#This Row],[CC201]:[CC203]])</f>
        <v>60</v>
      </c>
      <c r="K30" s="80">
        <v>111</v>
      </c>
      <c r="L30" s="80">
        <v>69</v>
      </c>
      <c r="M30" s="80"/>
      <c r="N30" s="80">
        <v>262</v>
      </c>
      <c r="O30" s="80">
        <v>16</v>
      </c>
      <c r="P30" s="80">
        <v>45</v>
      </c>
      <c r="Q30" s="80">
        <v>100</v>
      </c>
      <c r="R30" s="80">
        <v>23</v>
      </c>
      <c r="S30" s="80">
        <v>22</v>
      </c>
      <c r="T30" s="80"/>
      <c r="U30" s="80">
        <v>60</v>
      </c>
    </row>
    <row r="31" spans="1:21">
      <c r="A31" t="s">
        <v>340</v>
      </c>
      <c r="B31" t="s">
        <v>341</v>
      </c>
      <c r="C31" t="s">
        <v>342</v>
      </c>
      <c r="D31" t="s">
        <v>349</v>
      </c>
      <c r="E31" t="s">
        <v>350</v>
      </c>
      <c r="F31" t="s">
        <v>351</v>
      </c>
      <c r="G31" s="80">
        <v>292</v>
      </c>
      <c r="H31" s="80">
        <v>159</v>
      </c>
      <c r="I31" s="80">
        <f>MAX(idp[[#This Row],[CC101]:[CC106-IK]])</f>
        <v>159</v>
      </c>
      <c r="J31" s="80">
        <f>MAX(idp[[#This Row],[CC201]:[CC203]])</f>
        <v>36</v>
      </c>
      <c r="K31" s="80">
        <v>67</v>
      </c>
      <c r="L31" s="80">
        <v>42</v>
      </c>
      <c r="M31" s="80"/>
      <c r="N31" s="80">
        <v>159</v>
      </c>
      <c r="O31" s="80">
        <v>10</v>
      </c>
      <c r="P31" s="80">
        <v>27</v>
      </c>
      <c r="Q31" s="80">
        <v>61</v>
      </c>
      <c r="R31" s="80">
        <v>14</v>
      </c>
      <c r="S31" s="80">
        <v>13</v>
      </c>
      <c r="T31" s="80"/>
      <c r="U31" s="80">
        <v>36</v>
      </c>
    </row>
    <row r="32" spans="1:21">
      <c r="A32" t="s">
        <v>340</v>
      </c>
      <c r="B32" t="s">
        <v>341</v>
      </c>
      <c r="C32" t="s">
        <v>342</v>
      </c>
      <c r="D32" t="s">
        <v>352</v>
      </c>
      <c r="E32" t="s">
        <v>353</v>
      </c>
      <c r="F32" t="s">
        <v>354</v>
      </c>
      <c r="G32" s="80">
        <v>100</v>
      </c>
      <c r="H32" s="80">
        <v>1</v>
      </c>
      <c r="I32" s="80">
        <f>MAX(idp[[#This Row],[CC101]:[CC106-IK]])</f>
        <v>1</v>
      </c>
      <c r="J32" s="80">
        <f>MAX(idp[[#This Row],[CC201]:[CC203]])</f>
        <v>0</v>
      </c>
      <c r="K32" s="80">
        <v>0</v>
      </c>
      <c r="L32" s="80">
        <v>0</v>
      </c>
      <c r="M32" s="80"/>
      <c r="N32" s="80">
        <v>1</v>
      </c>
      <c r="O32" s="80">
        <v>0</v>
      </c>
      <c r="P32" s="80">
        <v>0</v>
      </c>
      <c r="Q32" s="80">
        <v>0</v>
      </c>
      <c r="R32" s="80">
        <v>0</v>
      </c>
      <c r="S32" s="80">
        <v>0</v>
      </c>
      <c r="T32" s="80"/>
      <c r="U32" s="80">
        <v>0</v>
      </c>
    </row>
    <row r="33" spans="1:21">
      <c r="A33" t="s">
        <v>355</v>
      </c>
      <c r="B33" t="s">
        <v>356</v>
      </c>
      <c r="C33" t="s">
        <v>357</v>
      </c>
      <c r="D33" t="s">
        <v>358</v>
      </c>
      <c r="E33" t="s">
        <v>359</v>
      </c>
      <c r="F33" t="s">
        <v>360</v>
      </c>
      <c r="G33" s="80">
        <v>1153</v>
      </c>
      <c r="H33" s="80">
        <v>919</v>
      </c>
      <c r="I33" s="80">
        <f>MAX(idp[[#This Row],[CC101]:[CC106-IK]])</f>
        <v>919</v>
      </c>
      <c r="J33" s="80">
        <f>MAX(idp[[#This Row],[CC201]:[CC203]])</f>
        <v>211</v>
      </c>
      <c r="K33" s="80">
        <v>390</v>
      </c>
      <c r="L33" s="80">
        <v>241</v>
      </c>
      <c r="M33" s="80"/>
      <c r="N33" s="80">
        <v>919</v>
      </c>
      <c r="O33" s="80">
        <v>58</v>
      </c>
      <c r="P33" s="80">
        <v>158</v>
      </c>
      <c r="Q33" s="80">
        <v>350</v>
      </c>
      <c r="R33" s="80">
        <v>79</v>
      </c>
      <c r="S33" s="80">
        <v>76</v>
      </c>
      <c r="T33" s="80"/>
      <c r="U33" s="80">
        <v>211</v>
      </c>
    </row>
    <row r="34" spans="1:21">
      <c r="A34" t="s">
        <v>355</v>
      </c>
      <c r="B34" t="s">
        <v>356</v>
      </c>
      <c r="C34" t="s">
        <v>357</v>
      </c>
      <c r="D34" t="s">
        <v>361</v>
      </c>
      <c r="E34" t="s">
        <v>362</v>
      </c>
      <c r="F34" t="s">
        <v>363</v>
      </c>
      <c r="G34" s="80">
        <v>2535</v>
      </c>
      <c r="H34" s="80">
        <v>2129</v>
      </c>
      <c r="I34" s="80">
        <f>MAX(idp[[#This Row],[CC101]:[CC106-IK]])</f>
        <v>2129</v>
      </c>
      <c r="J34" s="80">
        <f>MAX(idp[[#This Row],[CC201]:[CC203]])</f>
        <v>488</v>
      </c>
      <c r="K34" s="80">
        <v>902</v>
      </c>
      <c r="L34" s="80">
        <v>558</v>
      </c>
      <c r="M34" s="80"/>
      <c r="N34" s="80">
        <v>2129</v>
      </c>
      <c r="O34" s="80">
        <v>133</v>
      </c>
      <c r="P34" s="80">
        <v>366</v>
      </c>
      <c r="Q34" s="80">
        <v>810</v>
      </c>
      <c r="R34" s="80">
        <v>183</v>
      </c>
      <c r="S34" s="80">
        <v>177</v>
      </c>
      <c r="T34" s="80"/>
      <c r="U34" s="80">
        <v>488</v>
      </c>
    </row>
    <row r="35" spans="1:21">
      <c r="A35" t="s">
        <v>355</v>
      </c>
      <c r="B35" t="s">
        <v>356</v>
      </c>
      <c r="C35" t="s">
        <v>357</v>
      </c>
      <c r="D35" t="s">
        <v>364</v>
      </c>
      <c r="E35" t="s">
        <v>365</v>
      </c>
      <c r="F35" t="s">
        <v>366</v>
      </c>
      <c r="G35" s="80">
        <v>629</v>
      </c>
      <c r="H35" s="80">
        <v>451</v>
      </c>
      <c r="I35" s="80">
        <f>MAX(idp[[#This Row],[CC101]:[CC106-IK]])</f>
        <v>451</v>
      </c>
      <c r="J35" s="80">
        <f>MAX(idp[[#This Row],[CC201]:[CC203]])</f>
        <v>103</v>
      </c>
      <c r="K35" s="80">
        <v>191</v>
      </c>
      <c r="L35" s="80">
        <v>118</v>
      </c>
      <c r="M35" s="80"/>
      <c r="N35" s="80">
        <v>451</v>
      </c>
      <c r="O35" s="80">
        <v>28</v>
      </c>
      <c r="P35" s="80">
        <v>78</v>
      </c>
      <c r="Q35" s="80">
        <v>172</v>
      </c>
      <c r="R35" s="80">
        <v>39</v>
      </c>
      <c r="S35" s="80">
        <v>38</v>
      </c>
      <c r="T35" s="80"/>
      <c r="U35" s="80">
        <v>103</v>
      </c>
    </row>
    <row r="36" spans="1:21">
      <c r="A36" t="s">
        <v>355</v>
      </c>
      <c r="B36" t="s">
        <v>356</v>
      </c>
      <c r="C36" t="s">
        <v>357</v>
      </c>
      <c r="D36" t="s">
        <v>367</v>
      </c>
      <c r="E36" t="s">
        <v>368</v>
      </c>
      <c r="F36" t="s">
        <v>369</v>
      </c>
      <c r="G36" s="80">
        <v>2310</v>
      </c>
      <c r="H36" s="80">
        <v>1948</v>
      </c>
      <c r="I36" s="80">
        <f>MAX(idp[[#This Row],[CC101]:[CC106-IK]])</f>
        <v>1948</v>
      </c>
      <c r="J36" s="80">
        <f>MAX(idp[[#This Row],[CC201]:[CC203]])</f>
        <v>447</v>
      </c>
      <c r="K36" s="80">
        <v>826</v>
      </c>
      <c r="L36" s="80">
        <v>510</v>
      </c>
      <c r="M36" s="80"/>
      <c r="N36" s="80">
        <v>1948</v>
      </c>
      <c r="O36" s="80">
        <v>122</v>
      </c>
      <c r="P36" s="80">
        <v>335</v>
      </c>
      <c r="Q36" s="80">
        <v>741</v>
      </c>
      <c r="R36" s="80">
        <v>168</v>
      </c>
      <c r="S36" s="80">
        <v>162</v>
      </c>
      <c r="T36" s="80"/>
      <c r="U36" s="80">
        <v>447</v>
      </c>
    </row>
    <row r="37" spans="1:21">
      <c r="A37" t="s">
        <v>355</v>
      </c>
      <c r="B37" t="s">
        <v>356</v>
      </c>
      <c r="C37" t="s">
        <v>357</v>
      </c>
      <c r="D37" t="s">
        <v>370</v>
      </c>
      <c r="E37" t="s">
        <v>371</v>
      </c>
      <c r="F37" t="s">
        <v>372</v>
      </c>
      <c r="G37" s="80">
        <v>7818</v>
      </c>
      <c r="H37" s="80">
        <v>5106</v>
      </c>
      <c r="I37" s="80">
        <f>MAX(idp[[#This Row],[CC101]:[CC106-IK]])</f>
        <v>5106</v>
      </c>
      <c r="J37" s="80">
        <f>MAX(idp[[#This Row],[CC201]:[CC203]])</f>
        <v>1172</v>
      </c>
      <c r="K37" s="80">
        <v>2164</v>
      </c>
      <c r="L37" s="80">
        <v>1338</v>
      </c>
      <c r="M37" s="80"/>
      <c r="N37" s="80">
        <v>5106</v>
      </c>
      <c r="O37" s="80">
        <v>320</v>
      </c>
      <c r="P37" s="80">
        <v>879</v>
      </c>
      <c r="Q37" s="80">
        <v>1943</v>
      </c>
      <c r="R37" s="80">
        <v>439</v>
      </c>
      <c r="S37" s="80">
        <v>425</v>
      </c>
      <c r="T37" s="80"/>
      <c r="U37" s="80">
        <v>1172</v>
      </c>
    </row>
    <row r="38" spans="1:21">
      <c r="A38" t="s">
        <v>355</v>
      </c>
      <c r="B38" t="s">
        <v>356</v>
      </c>
      <c r="C38" t="s">
        <v>357</v>
      </c>
      <c r="D38" t="s">
        <v>373</v>
      </c>
      <c r="E38" t="s">
        <v>374</v>
      </c>
      <c r="F38" t="s">
        <v>375</v>
      </c>
      <c r="G38" s="80">
        <v>3353</v>
      </c>
      <c r="H38" s="80">
        <v>1374</v>
      </c>
      <c r="I38" s="80">
        <f>MAX(idp[[#This Row],[CC101]:[CC106-IK]])</f>
        <v>1374</v>
      </c>
      <c r="J38" s="80">
        <f>MAX(idp[[#This Row],[CC201]:[CC203]])</f>
        <v>315</v>
      </c>
      <c r="K38" s="80">
        <v>582</v>
      </c>
      <c r="L38" s="80">
        <v>360</v>
      </c>
      <c r="M38" s="80"/>
      <c r="N38" s="80">
        <v>1374</v>
      </c>
      <c r="O38" s="80">
        <v>86</v>
      </c>
      <c r="P38" s="80">
        <v>236</v>
      </c>
      <c r="Q38" s="80">
        <v>523</v>
      </c>
      <c r="R38" s="80">
        <v>118</v>
      </c>
      <c r="S38" s="80">
        <v>114</v>
      </c>
      <c r="T38" s="80"/>
      <c r="U38" s="80">
        <v>315</v>
      </c>
    </row>
    <row r="39" spans="1:21">
      <c r="A39" t="s">
        <v>376</v>
      </c>
      <c r="B39" t="s">
        <v>377</v>
      </c>
      <c r="C39" t="s">
        <v>378</v>
      </c>
      <c r="D39" t="s">
        <v>379</v>
      </c>
      <c r="E39" t="s">
        <v>380</v>
      </c>
      <c r="F39" t="s">
        <v>381</v>
      </c>
      <c r="G39" s="80">
        <v>0</v>
      </c>
      <c r="H39" s="80">
        <v>0</v>
      </c>
      <c r="I39" s="80">
        <f>MAX(idp[[#This Row],[CC101]:[CC106-IK]])</f>
        <v>0</v>
      </c>
      <c r="J39" s="80">
        <f>MAX(idp[[#This Row],[CC201]:[CC203]])</f>
        <v>0</v>
      </c>
      <c r="K39" s="80">
        <v>0</v>
      </c>
      <c r="L39" s="80">
        <v>0</v>
      </c>
      <c r="M39" s="80"/>
      <c r="N39" s="80">
        <v>0</v>
      </c>
      <c r="O39" s="80">
        <v>0</v>
      </c>
      <c r="P39" s="80">
        <v>0</v>
      </c>
      <c r="Q39" s="80">
        <v>0</v>
      </c>
      <c r="R39" s="80">
        <v>0</v>
      </c>
      <c r="S39" s="80">
        <v>0</v>
      </c>
      <c r="T39" s="80"/>
      <c r="U39" s="80">
        <v>0</v>
      </c>
    </row>
    <row r="40" spans="1:21">
      <c r="A40" t="s">
        <v>376</v>
      </c>
      <c r="B40" t="s">
        <v>377</v>
      </c>
      <c r="C40" t="s">
        <v>378</v>
      </c>
      <c r="D40" t="s">
        <v>382</v>
      </c>
      <c r="E40" t="s">
        <v>383</v>
      </c>
      <c r="F40" t="s">
        <v>384</v>
      </c>
      <c r="G40" s="80">
        <v>0</v>
      </c>
      <c r="H40" s="80">
        <v>0</v>
      </c>
      <c r="I40" s="80">
        <f>MAX(idp[[#This Row],[CC101]:[CC106-IK]])</f>
        <v>0</v>
      </c>
      <c r="J40" s="80">
        <f>MAX(idp[[#This Row],[CC201]:[CC203]])</f>
        <v>0</v>
      </c>
      <c r="K40" s="80">
        <v>0</v>
      </c>
      <c r="L40" s="80">
        <v>0</v>
      </c>
      <c r="M40" s="80"/>
      <c r="N40" s="80">
        <v>0</v>
      </c>
      <c r="O40" s="80">
        <v>0</v>
      </c>
      <c r="P40" s="80">
        <v>0</v>
      </c>
      <c r="Q40" s="80">
        <v>0</v>
      </c>
      <c r="R40" s="80">
        <v>0</v>
      </c>
      <c r="S40" s="80">
        <v>0</v>
      </c>
      <c r="T40" s="80"/>
      <c r="U40" s="80">
        <v>0</v>
      </c>
    </row>
    <row r="41" spans="1:21">
      <c r="A41" t="s">
        <v>376</v>
      </c>
      <c r="B41" t="s">
        <v>377</v>
      </c>
      <c r="C41" t="s">
        <v>378</v>
      </c>
      <c r="D41" t="s">
        <v>385</v>
      </c>
      <c r="E41" t="s">
        <v>386</v>
      </c>
      <c r="F41" t="s">
        <v>387</v>
      </c>
      <c r="G41" s="80">
        <v>7813</v>
      </c>
      <c r="H41" s="80">
        <v>7813</v>
      </c>
      <c r="I41" s="80">
        <f>MAX(idp[[#This Row],[CC101]:[CC106-IK]])</f>
        <v>7813</v>
      </c>
      <c r="J41" s="80">
        <f>MAX(idp[[#This Row],[CC201]:[CC203]])</f>
        <v>1793</v>
      </c>
      <c r="K41" s="80">
        <v>3312</v>
      </c>
      <c r="L41" s="80">
        <v>2047</v>
      </c>
      <c r="M41" s="80"/>
      <c r="N41" s="80">
        <v>7813</v>
      </c>
      <c r="O41" s="80">
        <v>489</v>
      </c>
      <c r="P41" s="80">
        <v>1345</v>
      </c>
      <c r="Q41" s="80">
        <v>2973</v>
      </c>
      <c r="R41" s="80">
        <v>672</v>
      </c>
      <c r="S41" s="80">
        <v>650</v>
      </c>
      <c r="T41" s="80"/>
      <c r="U41" s="80">
        <v>1793</v>
      </c>
    </row>
    <row r="42" spans="1:21">
      <c r="A42" t="s">
        <v>376</v>
      </c>
      <c r="B42" t="s">
        <v>377</v>
      </c>
      <c r="C42" t="s">
        <v>378</v>
      </c>
      <c r="D42" t="s">
        <v>388</v>
      </c>
      <c r="E42" t="s">
        <v>389</v>
      </c>
      <c r="F42" t="s">
        <v>390</v>
      </c>
      <c r="G42" s="80">
        <v>0</v>
      </c>
      <c r="H42" s="80">
        <v>0</v>
      </c>
      <c r="I42" s="80">
        <f>MAX(idp[[#This Row],[CC101]:[CC106-IK]])</f>
        <v>0</v>
      </c>
      <c r="J42" s="80">
        <f>MAX(idp[[#This Row],[CC201]:[CC203]])</f>
        <v>0</v>
      </c>
      <c r="K42" s="80">
        <v>0</v>
      </c>
      <c r="L42" s="80">
        <v>0</v>
      </c>
      <c r="M42" s="80"/>
      <c r="N42" s="80">
        <v>0</v>
      </c>
      <c r="O42" s="80">
        <v>0</v>
      </c>
      <c r="P42" s="80">
        <v>0</v>
      </c>
      <c r="Q42" s="80">
        <v>0</v>
      </c>
      <c r="R42" s="80">
        <v>0</v>
      </c>
      <c r="S42" s="80">
        <v>0</v>
      </c>
      <c r="T42" s="80"/>
      <c r="U42" s="80">
        <v>0</v>
      </c>
    </row>
    <row r="43" spans="1:21">
      <c r="A43" t="s">
        <v>376</v>
      </c>
      <c r="B43" t="s">
        <v>377</v>
      </c>
      <c r="C43" t="s">
        <v>378</v>
      </c>
      <c r="D43" t="s">
        <v>391</v>
      </c>
      <c r="E43" t="s">
        <v>392</v>
      </c>
      <c r="F43" t="s">
        <v>393</v>
      </c>
      <c r="G43" s="80">
        <v>0</v>
      </c>
      <c r="H43" s="80">
        <v>0</v>
      </c>
      <c r="I43" s="80">
        <f>MAX(idp[[#This Row],[CC101]:[CC106-IK]])</f>
        <v>0</v>
      </c>
      <c r="J43" s="80">
        <f>MAX(idp[[#This Row],[CC201]:[CC203]])</f>
        <v>0</v>
      </c>
      <c r="K43" s="80">
        <v>0</v>
      </c>
      <c r="L43" s="80">
        <v>0</v>
      </c>
      <c r="M43" s="80"/>
      <c r="N43" s="80">
        <v>0</v>
      </c>
      <c r="O43" s="80">
        <v>0</v>
      </c>
      <c r="P43" s="80">
        <v>0</v>
      </c>
      <c r="Q43" s="80">
        <v>0</v>
      </c>
      <c r="R43" s="80">
        <v>0</v>
      </c>
      <c r="S43" s="80">
        <v>0</v>
      </c>
      <c r="T43" s="80"/>
      <c r="U43" s="80">
        <v>0</v>
      </c>
    </row>
    <row r="44" spans="1:21">
      <c r="A44" t="s">
        <v>394</v>
      </c>
      <c r="B44" t="s">
        <v>395</v>
      </c>
      <c r="C44" t="s">
        <v>396</v>
      </c>
      <c r="D44" t="s">
        <v>397</v>
      </c>
      <c r="E44" t="s">
        <v>398</v>
      </c>
      <c r="F44" t="s">
        <v>399</v>
      </c>
      <c r="G44" s="80">
        <v>167</v>
      </c>
      <c r="H44" s="80">
        <v>56</v>
      </c>
      <c r="I44" s="80">
        <f>MAX(idp[[#This Row],[CC101]:[CC106-IK]])</f>
        <v>56</v>
      </c>
      <c r="J44" s="80">
        <f>MAX(idp[[#This Row],[CC201]:[CC203]])</f>
        <v>13</v>
      </c>
      <c r="K44" s="80">
        <v>24</v>
      </c>
      <c r="L44" s="80">
        <v>15</v>
      </c>
      <c r="M44" s="80"/>
      <c r="N44" s="80">
        <v>56</v>
      </c>
      <c r="O44" s="80">
        <v>4</v>
      </c>
      <c r="P44" s="80">
        <v>10</v>
      </c>
      <c r="Q44" s="80">
        <v>21</v>
      </c>
      <c r="R44" s="80">
        <v>5</v>
      </c>
      <c r="S44" s="80">
        <v>5</v>
      </c>
      <c r="T44" s="80"/>
      <c r="U44" s="80">
        <v>13</v>
      </c>
    </row>
    <row r="45" spans="1:21">
      <c r="A45" t="s">
        <v>394</v>
      </c>
      <c r="B45" t="s">
        <v>395</v>
      </c>
      <c r="C45" t="s">
        <v>396</v>
      </c>
      <c r="D45" t="s">
        <v>400</v>
      </c>
      <c r="E45" t="s">
        <v>401</v>
      </c>
      <c r="F45" t="s">
        <v>402</v>
      </c>
      <c r="G45" s="80">
        <v>5776</v>
      </c>
      <c r="H45" s="80">
        <v>2749</v>
      </c>
      <c r="I45" s="80">
        <f>MAX(idp[[#This Row],[CC101]:[CC106-IK]])</f>
        <v>2749</v>
      </c>
      <c r="J45" s="80">
        <f>MAX(idp[[#This Row],[CC201]:[CC203]])</f>
        <v>631</v>
      </c>
      <c r="K45" s="80">
        <v>1165</v>
      </c>
      <c r="L45" s="80">
        <v>720</v>
      </c>
      <c r="M45" s="80"/>
      <c r="N45" s="80">
        <v>2749</v>
      </c>
      <c r="O45" s="80">
        <v>172</v>
      </c>
      <c r="P45" s="80">
        <v>473</v>
      </c>
      <c r="Q45" s="80">
        <v>1046</v>
      </c>
      <c r="R45" s="80">
        <v>237</v>
      </c>
      <c r="S45" s="80">
        <v>229</v>
      </c>
      <c r="T45" s="80"/>
      <c r="U45" s="80">
        <v>631</v>
      </c>
    </row>
    <row r="46" spans="1:21">
      <c r="A46" t="s">
        <v>394</v>
      </c>
      <c r="B46" t="s">
        <v>395</v>
      </c>
      <c r="C46" t="s">
        <v>396</v>
      </c>
      <c r="D46" t="s">
        <v>403</v>
      </c>
      <c r="E46" t="s">
        <v>404</v>
      </c>
      <c r="F46" t="s">
        <v>405</v>
      </c>
      <c r="G46" s="80">
        <v>533</v>
      </c>
      <c r="H46" s="80">
        <v>343</v>
      </c>
      <c r="I46" s="80">
        <f>MAX(idp[[#This Row],[CC101]:[CC106-IK]])</f>
        <v>343</v>
      </c>
      <c r="J46" s="80">
        <f>MAX(idp[[#This Row],[CC201]:[CC203]])</f>
        <v>79</v>
      </c>
      <c r="K46" s="80">
        <v>145</v>
      </c>
      <c r="L46" s="80">
        <v>90</v>
      </c>
      <c r="M46" s="80"/>
      <c r="N46" s="80">
        <v>343</v>
      </c>
      <c r="O46" s="80">
        <v>21</v>
      </c>
      <c r="P46" s="80">
        <v>59</v>
      </c>
      <c r="Q46" s="80">
        <v>131</v>
      </c>
      <c r="R46" s="80">
        <v>30</v>
      </c>
      <c r="S46" s="80">
        <v>29</v>
      </c>
      <c r="T46" s="80"/>
      <c r="U46" s="80">
        <v>79</v>
      </c>
    </row>
    <row r="47" spans="1:21">
      <c r="A47" t="s">
        <v>394</v>
      </c>
      <c r="B47" t="s">
        <v>395</v>
      </c>
      <c r="C47" t="s">
        <v>396</v>
      </c>
      <c r="D47" t="s">
        <v>406</v>
      </c>
      <c r="E47" t="s">
        <v>407</v>
      </c>
      <c r="F47" t="s">
        <v>408</v>
      </c>
      <c r="G47" s="80">
        <v>2045</v>
      </c>
      <c r="H47" s="80">
        <v>773</v>
      </c>
      <c r="I47" s="80">
        <f>MAX(idp[[#This Row],[CC101]:[CC106-IK]])</f>
        <v>773</v>
      </c>
      <c r="J47" s="80">
        <f>MAX(idp[[#This Row],[CC201]:[CC203]])</f>
        <v>177</v>
      </c>
      <c r="K47" s="80">
        <v>328</v>
      </c>
      <c r="L47" s="80">
        <v>203</v>
      </c>
      <c r="M47" s="80"/>
      <c r="N47" s="80">
        <v>773</v>
      </c>
      <c r="O47" s="80">
        <v>48</v>
      </c>
      <c r="P47" s="80">
        <v>133</v>
      </c>
      <c r="Q47" s="80">
        <v>294</v>
      </c>
      <c r="R47" s="80">
        <v>67</v>
      </c>
      <c r="S47" s="80">
        <v>64</v>
      </c>
      <c r="T47" s="80"/>
      <c r="U47" s="80">
        <v>177</v>
      </c>
    </row>
    <row r="48" spans="1:21">
      <c r="A48" t="s">
        <v>394</v>
      </c>
      <c r="B48" t="s">
        <v>395</v>
      </c>
      <c r="C48" t="s">
        <v>396</v>
      </c>
      <c r="D48" t="s">
        <v>409</v>
      </c>
      <c r="E48" t="s">
        <v>410</v>
      </c>
      <c r="F48" t="s">
        <v>411</v>
      </c>
      <c r="G48" s="80">
        <v>1461</v>
      </c>
      <c r="H48" s="80">
        <v>724</v>
      </c>
      <c r="I48" s="80">
        <f>MAX(idp[[#This Row],[CC101]:[CC106-IK]])</f>
        <v>724</v>
      </c>
      <c r="J48" s="80">
        <f>MAX(idp[[#This Row],[CC201]:[CC203]])</f>
        <v>166</v>
      </c>
      <c r="K48" s="80">
        <v>307</v>
      </c>
      <c r="L48" s="80">
        <v>190</v>
      </c>
      <c r="M48" s="80"/>
      <c r="N48" s="80">
        <v>724</v>
      </c>
      <c r="O48" s="80">
        <v>45</v>
      </c>
      <c r="P48" s="80">
        <v>125</v>
      </c>
      <c r="Q48" s="80">
        <v>275</v>
      </c>
      <c r="R48" s="80">
        <v>62</v>
      </c>
      <c r="S48" s="80">
        <v>60</v>
      </c>
      <c r="T48" s="80"/>
      <c r="U48" s="80">
        <v>166</v>
      </c>
    </row>
    <row r="49" spans="1:21">
      <c r="A49" t="s">
        <v>394</v>
      </c>
      <c r="B49" t="s">
        <v>395</v>
      </c>
      <c r="C49" t="s">
        <v>396</v>
      </c>
      <c r="D49" t="s">
        <v>412</v>
      </c>
      <c r="E49" t="s">
        <v>413</v>
      </c>
      <c r="F49" t="s">
        <v>414</v>
      </c>
      <c r="G49" s="80">
        <v>1833</v>
      </c>
      <c r="H49" s="80">
        <v>918</v>
      </c>
      <c r="I49" s="80">
        <f>MAX(idp[[#This Row],[CC101]:[CC106-IK]])</f>
        <v>918</v>
      </c>
      <c r="J49" s="80">
        <f>MAX(idp[[#This Row],[CC201]:[CC203]])</f>
        <v>211</v>
      </c>
      <c r="K49" s="80">
        <v>389</v>
      </c>
      <c r="L49" s="80">
        <v>241</v>
      </c>
      <c r="M49" s="80"/>
      <c r="N49" s="80">
        <v>918</v>
      </c>
      <c r="O49" s="80">
        <v>57</v>
      </c>
      <c r="P49" s="80">
        <v>158</v>
      </c>
      <c r="Q49" s="80">
        <v>349</v>
      </c>
      <c r="R49" s="80">
        <v>79</v>
      </c>
      <c r="S49" s="80">
        <v>76</v>
      </c>
      <c r="T49" s="80"/>
      <c r="U49" s="80">
        <v>211</v>
      </c>
    </row>
    <row r="50" spans="1:21">
      <c r="A50" t="s">
        <v>415</v>
      </c>
      <c r="B50" t="s">
        <v>416</v>
      </c>
      <c r="C50" t="s">
        <v>417</v>
      </c>
      <c r="D50" t="s">
        <v>418</v>
      </c>
      <c r="E50" t="s">
        <v>419</v>
      </c>
      <c r="F50" t="s">
        <v>420</v>
      </c>
      <c r="G50" s="80">
        <v>0</v>
      </c>
      <c r="H50" s="80">
        <v>0</v>
      </c>
      <c r="I50" s="80">
        <f>MAX(idp[[#This Row],[CC101]:[CC106-IK]])</f>
        <v>0</v>
      </c>
      <c r="J50" s="80">
        <f>MAX(idp[[#This Row],[CC201]:[CC203]])</f>
        <v>0</v>
      </c>
      <c r="K50" s="80">
        <v>0</v>
      </c>
      <c r="L50" s="80">
        <v>0</v>
      </c>
      <c r="M50" s="80"/>
      <c r="N50" s="80">
        <v>0</v>
      </c>
      <c r="O50" s="80">
        <v>0</v>
      </c>
      <c r="P50" s="80">
        <v>0</v>
      </c>
      <c r="Q50" s="80">
        <v>0</v>
      </c>
      <c r="R50" s="80">
        <v>0</v>
      </c>
      <c r="S50" s="80">
        <v>0</v>
      </c>
      <c r="T50" s="80"/>
      <c r="U50" s="80">
        <v>0</v>
      </c>
    </row>
    <row r="51" spans="1:21">
      <c r="A51" t="s">
        <v>415</v>
      </c>
      <c r="B51" t="s">
        <v>416</v>
      </c>
      <c r="C51" t="s">
        <v>417</v>
      </c>
      <c r="D51" t="s">
        <v>421</v>
      </c>
      <c r="E51" t="s">
        <v>422</v>
      </c>
      <c r="F51" t="s">
        <v>423</v>
      </c>
      <c r="G51" s="80">
        <v>788</v>
      </c>
      <c r="H51" s="80">
        <v>301</v>
      </c>
      <c r="I51" s="80">
        <f>MAX(idp[[#This Row],[CC101]:[CC106-IK]])</f>
        <v>301</v>
      </c>
      <c r="J51" s="80">
        <f>MAX(idp[[#This Row],[CC201]:[CC203]])</f>
        <v>69</v>
      </c>
      <c r="K51" s="80">
        <v>128</v>
      </c>
      <c r="L51" s="80">
        <v>79</v>
      </c>
      <c r="M51" s="80"/>
      <c r="N51" s="80">
        <v>301</v>
      </c>
      <c r="O51" s="80">
        <v>19</v>
      </c>
      <c r="P51" s="80">
        <v>52</v>
      </c>
      <c r="Q51" s="80">
        <v>115</v>
      </c>
      <c r="R51" s="80">
        <v>26</v>
      </c>
      <c r="S51" s="80">
        <v>25</v>
      </c>
      <c r="T51" s="80"/>
      <c r="U51" s="80">
        <v>69</v>
      </c>
    </row>
    <row r="52" spans="1:21">
      <c r="A52" t="s">
        <v>415</v>
      </c>
      <c r="B52" t="s">
        <v>416</v>
      </c>
      <c r="C52" t="s">
        <v>417</v>
      </c>
      <c r="D52" t="s">
        <v>424</v>
      </c>
      <c r="E52" t="s">
        <v>425</v>
      </c>
      <c r="F52" t="s">
        <v>426</v>
      </c>
      <c r="G52" s="80">
        <v>2551</v>
      </c>
      <c r="H52" s="80">
        <v>255</v>
      </c>
      <c r="I52" s="80">
        <f>MAX(idp[[#This Row],[CC101]:[CC106-IK]])</f>
        <v>255</v>
      </c>
      <c r="J52" s="80">
        <f>MAX(idp[[#This Row],[CC201]:[CC203]])</f>
        <v>59</v>
      </c>
      <c r="K52" s="80">
        <v>108</v>
      </c>
      <c r="L52" s="80">
        <v>67</v>
      </c>
      <c r="M52" s="80"/>
      <c r="N52" s="80">
        <v>255</v>
      </c>
      <c r="O52" s="80">
        <v>16</v>
      </c>
      <c r="P52" s="80">
        <v>44</v>
      </c>
      <c r="Q52" s="80">
        <v>97</v>
      </c>
      <c r="R52" s="80">
        <v>22</v>
      </c>
      <c r="S52" s="80">
        <v>21</v>
      </c>
      <c r="T52" s="80"/>
      <c r="U52" s="80">
        <v>59</v>
      </c>
    </row>
    <row r="53" spans="1:21">
      <c r="A53" t="s">
        <v>415</v>
      </c>
      <c r="B53" t="s">
        <v>416</v>
      </c>
      <c r="C53" t="s">
        <v>417</v>
      </c>
      <c r="D53" t="s">
        <v>427</v>
      </c>
      <c r="E53" t="s">
        <v>428</v>
      </c>
      <c r="F53" t="s">
        <v>429</v>
      </c>
      <c r="G53" s="80">
        <v>1016</v>
      </c>
      <c r="H53" s="80">
        <v>463</v>
      </c>
      <c r="I53" s="80">
        <f>MAX(idp[[#This Row],[CC101]:[CC106-IK]])</f>
        <v>463</v>
      </c>
      <c r="J53" s="80">
        <f>MAX(idp[[#This Row],[CC201]:[CC203]])</f>
        <v>106</v>
      </c>
      <c r="K53" s="80">
        <v>196</v>
      </c>
      <c r="L53" s="80">
        <v>121</v>
      </c>
      <c r="M53" s="80"/>
      <c r="N53" s="80">
        <v>463</v>
      </c>
      <c r="O53" s="80">
        <v>29</v>
      </c>
      <c r="P53" s="80">
        <v>80</v>
      </c>
      <c r="Q53" s="80">
        <v>176</v>
      </c>
      <c r="R53" s="80">
        <v>40</v>
      </c>
      <c r="S53" s="80">
        <v>39</v>
      </c>
      <c r="T53" s="80"/>
      <c r="U53" s="80">
        <v>106</v>
      </c>
    </row>
    <row r="54" spans="1:21">
      <c r="A54" t="s">
        <v>415</v>
      </c>
      <c r="B54" t="s">
        <v>416</v>
      </c>
      <c r="C54" t="s">
        <v>417</v>
      </c>
      <c r="D54" t="s">
        <v>430</v>
      </c>
      <c r="E54" t="s">
        <v>431</v>
      </c>
      <c r="F54" t="s">
        <v>432</v>
      </c>
      <c r="G54" s="80">
        <v>3834</v>
      </c>
      <c r="H54" s="80">
        <v>2733</v>
      </c>
      <c r="I54" s="80">
        <f>MAX(idp[[#This Row],[CC101]:[CC106-IK]])</f>
        <v>2733</v>
      </c>
      <c r="J54" s="80">
        <f>MAX(idp[[#This Row],[CC201]:[CC203]])</f>
        <v>627</v>
      </c>
      <c r="K54" s="80">
        <v>1158</v>
      </c>
      <c r="L54" s="80">
        <v>716</v>
      </c>
      <c r="M54" s="80"/>
      <c r="N54" s="80">
        <v>2733</v>
      </c>
      <c r="O54" s="80">
        <v>171</v>
      </c>
      <c r="P54" s="80">
        <v>470</v>
      </c>
      <c r="Q54" s="80">
        <v>1040</v>
      </c>
      <c r="R54" s="80">
        <v>235</v>
      </c>
      <c r="S54" s="80">
        <v>227</v>
      </c>
      <c r="T54" s="80"/>
      <c r="U54" s="80">
        <v>627</v>
      </c>
    </row>
    <row r="55" spans="1:21">
      <c r="A55" t="s">
        <v>415</v>
      </c>
      <c r="B55" t="s">
        <v>416</v>
      </c>
      <c r="C55" t="s">
        <v>417</v>
      </c>
      <c r="D55" t="s">
        <v>433</v>
      </c>
      <c r="E55" t="s">
        <v>434</v>
      </c>
      <c r="F55" t="s">
        <v>435</v>
      </c>
      <c r="G55" s="80">
        <v>686</v>
      </c>
      <c r="H55" s="80">
        <v>202</v>
      </c>
      <c r="I55" s="80">
        <f>MAX(idp[[#This Row],[CC101]:[CC106-IK]])</f>
        <v>202</v>
      </c>
      <c r="J55" s="80">
        <f>MAX(idp[[#This Row],[CC201]:[CC203]])</f>
        <v>46</v>
      </c>
      <c r="K55" s="80">
        <v>86</v>
      </c>
      <c r="L55" s="80">
        <v>53</v>
      </c>
      <c r="M55" s="80"/>
      <c r="N55" s="80">
        <v>202</v>
      </c>
      <c r="O55" s="80">
        <v>13</v>
      </c>
      <c r="P55" s="80">
        <v>35</v>
      </c>
      <c r="Q55" s="80">
        <v>77</v>
      </c>
      <c r="R55" s="80">
        <v>17</v>
      </c>
      <c r="S55" s="80">
        <v>17</v>
      </c>
      <c r="T55" s="80"/>
      <c r="U55" s="80">
        <v>46</v>
      </c>
    </row>
    <row r="56" spans="1:21">
      <c r="A56" t="s">
        <v>415</v>
      </c>
      <c r="B56" t="s">
        <v>416</v>
      </c>
      <c r="C56" t="s">
        <v>417</v>
      </c>
      <c r="D56" t="s">
        <v>436</v>
      </c>
      <c r="E56" t="s">
        <v>437</v>
      </c>
      <c r="F56" t="s">
        <v>438</v>
      </c>
      <c r="G56" s="80">
        <v>1308</v>
      </c>
      <c r="H56" s="80">
        <v>466</v>
      </c>
      <c r="I56" s="80">
        <f>MAX(idp[[#This Row],[CC101]:[CC106-IK]])</f>
        <v>466</v>
      </c>
      <c r="J56" s="80">
        <f>MAX(idp[[#This Row],[CC201]:[CC203]])</f>
        <v>107</v>
      </c>
      <c r="K56" s="80">
        <v>198</v>
      </c>
      <c r="L56" s="80">
        <v>122</v>
      </c>
      <c r="M56" s="80"/>
      <c r="N56" s="80">
        <v>466</v>
      </c>
      <c r="O56" s="80">
        <v>29</v>
      </c>
      <c r="P56" s="80">
        <v>80</v>
      </c>
      <c r="Q56" s="80">
        <v>177</v>
      </c>
      <c r="R56" s="80">
        <v>40</v>
      </c>
      <c r="S56" s="80">
        <v>39</v>
      </c>
      <c r="T56" s="80"/>
      <c r="U56" s="80">
        <v>107</v>
      </c>
    </row>
    <row r="57" spans="1:21">
      <c r="A57" t="s">
        <v>415</v>
      </c>
      <c r="B57" t="s">
        <v>416</v>
      </c>
      <c r="C57" t="s">
        <v>417</v>
      </c>
      <c r="D57" t="s">
        <v>439</v>
      </c>
      <c r="E57" t="s">
        <v>440</v>
      </c>
      <c r="F57" t="s">
        <v>441</v>
      </c>
      <c r="G57" s="80">
        <v>823</v>
      </c>
      <c r="H57" s="80">
        <v>213</v>
      </c>
      <c r="I57" s="80">
        <f>MAX(idp[[#This Row],[CC101]:[CC106-IK]])</f>
        <v>213</v>
      </c>
      <c r="J57" s="80">
        <f>MAX(idp[[#This Row],[CC201]:[CC203]])</f>
        <v>49</v>
      </c>
      <c r="K57" s="80">
        <v>90</v>
      </c>
      <c r="L57" s="80">
        <v>56</v>
      </c>
      <c r="M57" s="80"/>
      <c r="N57" s="80">
        <v>213</v>
      </c>
      <c r="O57" s="80">
        <v>13</v>
      </c>
      <c r="P57" s="80">
        <v>37</v>
      </c>
      <c r="Q57" s="80">
        <v>81</v>
      </c>
      <c r="R57" s="80">
        <v>18</v>
      </c>
      <c r="S57" s="80">
        <v>18</v>
      </c>
      <c r="T57" s="80"/>
      <c r="U57" s="80">
        <v>49</v>
      </c>
    </row>
    <row r="58" spans="1:21">
      <c r="A58" t="s">
        <v>442</v>
      </c>
      <c r="B58" t="s">
        <v>443</v>
      </c>
      <c r="C58" t="s">
        <v>444</v>
      </c>
      <c r="D58" t="s">
        <v>445</v>
      </c>
      <c r="E58" t="s">
        <v>446</v>
      </c>
      <c r="F58" t="s">
        <v>447</v>
      </c>
      <c r="G58" s="80">
        <v>2959</v>
      </c>
      <c r="H58" s="80">
        <v>248</v>
      </c>
      <c r="I58" s="80">
        <f>MAX(idp[[#This Row],[CC101]:[CC106-IK]])</f>
        <v>248</v>
      </c>
      <c r="J58" s="80">
        <f>MAX(idp[[#This Row],[CC201]:[CC203]])</f>
        <v>57</v>
      </c>
      <c r="K58" s="80">
        <v>105</v>
      </c>
      <c r="L58" s="80">
        <v>65</v>
      </c>
      <c r="M58" s="80"/>
      <c r="N58" s="80">
        <v>248</v>
      </c>
      <c r="O58" s="80">
        <v>16</v>
      </c>
      <c r="P58" s="80">
        <v>43</v>
      </c>
      <c r="Q58" s="80">
        <v>94</v>
      </c>
      <c r="R58" s="80">
        <v>21</v>
      </c>
      <c r="S58" s="80">
        <v>21</v>
      </c>
      <c r="T58" s="80"/>
      <c r="U58" s="80">
        <v>57</v>
      </c>
    </row>
    <row r="59" spans="1:21">
      <c r="A59" t="s">
        <v>442</v>
      </c>
      <c r="B59" t="s">
        <v>443</v>
      </c>
      <c r="C59" t="s">
        <v>444</v>
      </c>
      <c r="D59" t="s">
        <v>448</v>
      </c>
      <c r="E59" t="s">
        <v>449</v>
      </c>
      <c r="F59" t="s">
        <v>450</v>
      </c>
      <c r="G59" s="80">
        <v>8958</v>
      </c>
      <c r="H59" s="80">
        <v>4165</v>
      </c>
      <c r="I59" s="80">
        <f>MAX(idp[[#This Row],[CC101]:[CC106-IK]])</f>
        <v>4165</v>
      </c>
      <c r="J59" s="80">
        <f>MAX(idp[[#This Row],[CC201]:[CC203]])</f>
        <v>956</v>
      </c>
      <c r="K59" s="80">
        <v>1765</v>
      </c>
      <c r="L59" s="80">
        <v>1091</v>
      </c>
      <c r="M59" s="80"/>
      <c r="N59" s="80">
        <v>4165</v>
      </c>
      <c r="O59" s="80">
        <v>261</v>
      </c>
      <c r="P59" s="80">
        <v>717</v>
      </c>
      <c r="Q59" s="80">
        <v>1585</v>
      </c>
      <c r="R59" s="80">
        <v>358</v>
      </c>
      <c r="S59" s="80">
        <v>347</v>
      </c>
      <c r="T59" s="80"/>
      <c r="U59" s="80">
        <v>956</v>
      </c>
    </row>
    <row r="60" spans="1:21">
      <c r="A60" t="s">
        <v>442</v>
      </c>
      <c r="B60" t="s">
        <v>443</v>
      </c>
      <c r="C60" t="s">
        <v>444</v>
      </c>
      <c r="D60" t="s">
        <v>451</v>
      </c>
      <c r="E60" t="s">
        <v>452</v>
      </c>
      <c r="F60" t="s">
        <v>453</v>
      </c>
      <c r="G60" s="80">
        <v>3144</v>
      </c>
      <c r="H60" s="80">
        <v>916</v>
      </c>
      <c r="I60" s="80">
        <f>MAX(idp[[#This Row],[CC101]:[CC106-IK]])</f>
        <v>916</v>
      </c>
      <c r="J60" s="80">
        <f>MAX(idp[[#This Row],[CC201]:[CC203]])</f>
        <v>210</v>
      </c>
      <c r="K60" s="80">
        <v>388</v>
      </c>
      <c r="L60" s="80">
        <v>240</v>
      </c>
      <c r="M60" s="80"/>
      <c r="N60" s="80">
        <v>916</v>
      </c>
      <c r="O60" s="80">
        <v>57</v>
      </c>
      <c r="P60" s="80">
        <v>158</v>
      </c>
      <c r="Q60" s="80">
        <v>349</v>
      </c>
      <c r="R60" s="80">
        <v>79</v>
      </c>
      <c r="S60" s="80">
        <v>76</v>
      </c>
      <c r="T60" s="80"/>
      <c r="U60" s="80">
        <v>210</v>
      </c>
    </row>
    <row r="61" spans="1:21">
      <c r="A61" t="s">
        <v>442</v>
      </c>
      <c r="B61" t="s">
        <v>443</v>
      </c>
      <c r="C61" t="s">
        <v>444</v>
      </c>
      <c r="D61" t="s">
        <v>454</v>
      </c>
      <c r="E61" t="s">
        <v>455</v>
      </c>
      <c r="F61" t="s">
        <v>456</v>
      </c>
      <c r="G61" s="80">
        <v>2527</v>
      </c>
      <c r="H61" s="80">
        <v>900</v>
      </c>
      <c r="I61" s="80">
        <f>MAX(idp[[#This Row],[CC101]:[CC106-IK]])</f>
        <v>900</v>
      </c>
      <c r="J61" s="80">
        <f>MAX(idp[[#This Row],[CC201]:[CC203]])</f>
        <v>206</v>
      </c>
      <c r="K61" s="80">
        <v>381</v>
      </c>
      <c r="L61" s="80">
        <v>236</v>
      </c>
      <c r="M61" s="80"/>
      <c r="N61" s="80">
        <v>900</v>
      </c>
      <c r="O61" s="80">
        <v>56</v>
      </c>
      <c r="P61" s="80">
        <v>155</v>
      </c>
      <c r="Q61" s="80">
        <v>342</v>
      </c>
      <c r="R61" s="80">
        <v>77</v>
      </c>
      <c r="S61" s="80">
        <v>75</v>
      </c>
      <c r="T61" s="80"/>
      <c r="U61" s="80">
        <v>206</v>
      </c>
    </row>
    <row r="62" spans="1:21">
      <c r="A62" t="s">
        <v>457</v>
      </c>
      <c r="B62" t="s">
        <v>458</v>
      </c>
      <c r="C62" t="s">
        <v>459</v>
      </c>
      <c r="D62" t="s">
        <v>460</v>
      </c>
      <c r="E62" t="s">
        <v>461</v>
      </c>
      <c r="F62" t="s">
        <v>462</v>
      </c>
      <c r="G62" s="80">
        <v>0</v>
      </c>
      <c r="H62" s="80">
        <v>0</v>
      </c>
      <c r="I62" s="80">
        <f>MAX(idp[[#This Row],[CC101]:[CC106-IK]])</f>
        <v>0</v>
      </c>
      <c r="J62" s="80">
        <f>MAX(idp[[#This Row],[CC201]:[CC203]])</f>
        <v>0</v>
      </c>
      <c r="K62" s="80">
        <v>0</v>
      </c>
      <c r="L62" s="80">
        <v>0</v>
      </c>
      <c r="M62" s="80"/>
      <c r="N62" s="80">
        <v>0</v>
      </c>
      <c r="O62" s="80">
        <v>0</v>
      </c>
      <c r="P62" s="80">
        <v>0</v>
      </c>
      <c r="Q62" s="80">
        <v>0</v>
      </c>
      <c r="R62" s="80">
        <v>0</v>
      </c>
      <c r="S62" s="80">
        <v>0</v>
      </c>
      <c r="T62" s="80"/>
      <c r="U62" s="80">
        <v>0</v>
      </c>
    </row>
    <row r="63" spans="1:21">
      <c r="A63" t="s">
        <v>457</v>
      </c>
      <c r="B63" t="s">
        <v>458</v>
      </c>
      <c r="C63" t="s">
        <v>459</v>
      </c>
      <c r="D63" t="s">
        <v>463</v>
      </c>
      <c r="E63" t="s">
        <v>464</v>
      </c>
      <c r="F63" t="s">
        <v>465</v>
      </c>
      <c r="G63" s="80">
        <v>0</v>
      </c>
      <c r="H63" s="80">
        <v>0</v>
      </c>
      <c r="I63" s="80">
        <f>MAX(idp[[#This Row],[CC101]:[CC106-IK]])</f>
        <v>0</v>
      </c>
      <c r="J63" s="80">
        <f>MAX(idp[[#This Row],[CC201]:[CC203]])</f>
        <v>0</v>
      </c>
      <c r="K63" s="80">
        <v>0</v>
      </c>
      <c r="L63" s="80">
        <v>0</v>
      </c>
      <c r="M63" s="80"/>
      <c r="N63" s="80">
        <v>0</v>
      </c>
      <c r="O63" s="80">
        <v>0</v>
      </c>
      <c r="P63" s="80">
        <v>0</v>
      </c>
      <c r="Q63" s="80">
        <v>0</v>
      </c>
      <c r="R63" s="80">
        <v>0</v>
      </c>
      <c r="S63" s="80">
        <v>0</v>
      </c>
      <c r="T63" s="80"/>
      <c r="U63" s="80">
        <v>0</v>
      </c>
    </row>
    <row r="64" spans="1:21">
      <c r="A64" t="s">
        <v>457</v>
      </c>
      <c r="B64" t="s">
        <v>458</v>
      </c>
      <c r="C64" t="s">
        <v>459</v>
      </c>
      <c r="D64" t="s">
        <v>466</v>
      </c>
      <c r="E64" t="s">
        <v>467</v>
      </c>
      <c r="F64" t="s">
        <v>468</v>
      </c>
      <c r="G64" s="80">
        <v>0</v>
      </c>
      <c r="H64" s="80">
        <v>0</v>
      </c>
      <c r="I64" s="80">
        <f>MAX(idp[[#This Row],[CC101]:[CC106-IK]])</f>
        <v>0</v>
      </c>
      <c r="J64" s="80">
        <f>MAX(idp[[#This Row],[CC201]:[CC203]])</f>
        <v>0</v>
      </c>
      <c r="K64" s="80">
        <v>0</v>
      </c>
      <c r="L64" s="80">
        <v>0</v>
      </c>
      <c r="M64" s="80"/>
      <c r="N64" s="80">
        <v>0</v>
      </c>
      <c r="O64" s="80">
        <v>0</v>
      </c>
      <c r="P64" s="80">
        <v>0</v>
      </c>
      <c r="Q64" s="80">
        <v>0</v>
      </c>
      <c r="R64" s="80">
        <v>0</v>
      </c>
      <c r="S64" s="80">
        <v>0</v>
      </c>
      <c r="T64" s="80"/>
      <c r="U64" s="80">
        <v>0</v>
      </c>
    </row>
    <row r="65" spans="1:21">
      <c r="A65" t="s">
        <v>457</v>
      </c>
      <c r="B65" t="s">
        <v>458</v>
      </c>
      <c r="C65" t="s">
        <v>459</v>
      </c>
      <c r="D65" t="s">
        <v>469</v>
      </c>
      <c r="E65" t="s">
        <v>470</v>
      </c>
      <c r="F65" t="s">
        <v>471</v>
      </c>
      <c r="G65" s="80">
        <v>0</v>
      </c>
      <c r="H65" s="80">
        <v>0</v>
      </c>
      <c r="I65" s="80">
        <f>MAX(idp[[#This Row],[CC101]:[CC106-IK]])</f>
        <v>0</v>
      </c>
      <c r="J65" s="80">
        <f>MAX(idp[[#This Row],[CC201]:[CC203]])</f>
        <v>0</v>
      </c>
      <c r="K65" s="80">
        <v>0</v>
      </c>
      <c r="L65" s="80">
        <v>0</v>
      </c>
      <c r="M65" s="80"/>
      <c r="N65" s="80">
        <v>0</v>
      </c>
      <c r="O65" s="80">
        <v>0</v>
      </c>
      <c r="P65" s="80">
        <v>0</v>
      </c>
      <c r="Q65" s="80">
        <v>0</v>
      </c>
      <c r="R65" s="80">
        <v>0</v>
      </c>
      <c r="S65" s="80">
        <v>0</v>
      </c>
      <c r="T65" s="80"/>
      <c r="U65" s="80">
        <v>0</v>
      </c>
    </row>
    <row r="66" spans="1:21">
      <c r="A66" t="s">
        <v>457</v>
      </c>
      <c r="B66" t="s">
        <v>458</v>
      </c>
      <c r="C66" t="s">
        <v>459</v>
      </c>
      <c r="D66" t="s">
        <v>472</v>
      </c>
      <c r="E66" t="s">
        <v>473</v>
      </c>
      <c r="F66" t="s">
        <v>474</v>
      </c>
      <c r="G66" s="80">
        <v>0</v>
      </c>
      <c r="H66" s="80">
        <v>0</v>
      </c>
      <c r="I66" s="80">
        <f>MAX(idp[[#This Row],[CC101]:[CC106-IK]])</f>
        <v>0</v>
      </c>
      <c r="J66" s="80">
        <f>MAX(idp[[#This Row],[CC201]:[CC203]])</f>
        <v>0</v>
      </c>
      <c r="K66" s="80">
        <v>0</v>
      </c>
      <c r="L66" s="80">
        <v>0</v>
      </c>
      <c r="M66" s="80"/>
      <c r="N66" s="80">
        <v>0</v>
      </c>
      <c r="O66" s="80">
        <v>0</v>
      </c>
      <c r="P66" s="80">
        <v>0</v>
      </c>
      <c r="Q66" s="80">
        <v>0</v>
      </c>
      <c r="R66" s="80">
        <v>0</v>
      </c>
      <c r="S66" s="80">
        <v>0</v>
      </c>
      <c r="T66" s="80"/>
      <c r="U66" s="80">
        <v>0</v>
      </c>
    </row>
    <row r="67" spans="1:21">
      <c r="A67" t="s">
        <v>457</v>
      </c>
      <c r="B67" t="s">
        <v>458</v>
      </c>
      <c r="C67" t="s">
        <v>459</v>
      </c>
      <c r="D67" t="s">
        <v>475</v>
      </c>
      <c r="E67" t="s">
        <v>476</v>
      </c>
      <c r="F67" t="s">
        <v>477</v>
      </c>
      <c r="G67" s="80">
        <v>0</v>
      </c>
      <c r="H67" s="80">
        <v>0</v>
      </c>
      <c r="I67" s="80">
        <f>MAX(idp[[#This Row],[CC101]:[CC106-IK]])</f>
        <v>0</v>
      </c>
      <c r="J67" s="80">
        <f>MAX(idp[[#This Row],[CC201]:[CC203]])</f>
        <v>0</v>
      </c>
      <c r="K67" s="80">
        <v>0</v>
      </c>
      <c r="L67" s="80">
        <v>0</v>
      </c>
      <c r="M67" s="80"/>
      <c r="N67" s="80">
        <v>0</v>
      </c>
      <c r="O67" s="80">
        <v>0</v>
      </c>
      <c r="P67" s="80">
        <v>0</v>
      </c>
      <c r="Q67" s="80">
        <v>0</v>
      </c>
      <c r="R67" s="80">
        <v>0</v>
      </c>
      <c r="S67" s="80">
        <v>0</v>
      </c>
      <c r="T67" s="80"/>
      <c r="U67" s="80">
        <v>0</v>
      </c>
    </row>
    <row r="68" spans="1:21">
      <c r="A68" t="s">
        <v>457</v>
      </c>
      <c r="B68" t="s">
        <v>458</v>
      </c>
      <c r="C68" t="s">
        <v>459</v>
      </c>
      <c r="D68" t="s">
        <v>478</v>
      </c>
      <c r="E68" t="s">
        <v>479</v>
      </c>
      <c r="F68" t="s">
        <v>480</v>
      </c>
      <c r="G68" s="80">
        <v>0</v>
      </c>
      <c r="H68" s="80">
        <v>0</v>
      </c>
      <c r="I68" s="80">
        <f>MAX(idp[[#This Row],[CC101]:[CC106-IK]])</f>
        <v>0</v>
      </c>
      <c r="J68" s="80">
        <f>MAX(idp[[#This Row],[CC201]:[CC203]])</f>
        <v>0</v>
      </c>
      <c r="K68" s="80">
        <v>0</v>
      </c>
      <c r="L68" s="80">
        <v>0</v>
      </c>
      <c r="M68" s="80"/>
      <c r="N68" s="80">
        <v>0</v>
      </c>
      <c r="O68" s="80">
        <v>0</v>
      </c>
      <c r="P68" s="80">
        <v>0</v>
      </c>
      <c r="Q68" s="80">
        <v>0</v>
      </c>
      <c r="R68" s="80">
        <v>0</v>
      </c>
      <c r="S68" s="80">
        <v>0</v>
      </c>
      <c r="T68" s="80"/>
      <c r="U68" s="80">
        <v>0</v>
      </c>
    </row>
    <row r="69" spans="1:21">
      <c r="A69" t="s">
        <v>457</v>
      </c>
      <c r="B69" t="s">
        <v>458</v>
      </c>
      <c r="C69" t="s">
        <v>459</v>
      </c>
      <c r="D69" t="s">
        <v>481</v>
      </c>
      <c r="E69" t="s">
        <v>482</v>
      </c>
      <c r="F69" t="s">
        <v>483</v>
      </c>
      <c r="G69" s="80">
        <v>0</v>
      </c>
      <c r="H69" s="80">
        <v>0</v>
      </c>
      <c r="I69" s="80">
        <f>MAX(idp[[#This Row],[CC101]:[CC106-IK]])</f>
        <v>0</v>
      </c>
      <c r="J69" s="80">
        <f>MAX(idp[[#This Row],[CC201]:[CC203]])</f>
        <v>0</v>
      </c>
      <c r="K69" s="80">
        <v>0</v>
      </c>
      <c r="L69" s="80">
        <v>0</v>
      </c>
      <c r="M69" s="80"/>
      <c r="N69" s="80">
        <v>0</v>
      </c>
      <c r="O69" s="80">
        <v>0</v>
      </c>
      <c r="P69" s="80">
        <v>0</v>
      </c>
      <c r="Q69" s="80">
        <v>0</v>
      </c>
      <c r="R69" s="80">
        <v>0</v>
      </c>
      <c r="S69" s="80">
        <v>0</v>
      </c>
      <c r="T69" s="80"/>
      <c r="U69" s="80">
        <v>0</v>
      </c>
    </row>
    <row r="70" spans="1:21">
      <c r="A70" t="s">
        <v>484</v>
      </c>
      <c r="B70" t="s">
        <v>485</v>
      </c>
      <c r="C70" t="s">
        <v>486</v>
      </c>
      <c r="D70" t="s">
        <v>487</v>
      </c>
      <c r="E70" t="s">
        <v>488</v>
      </c>
      <c r="F70" t="s">
        <v>489</v>
      </c>
      <c r="G70" s="80">
        <v>4657</v>
      </c>
      <c r="H70" s="80">
        <v>4404</v>
      </c>
      <c r="I70" s="80">
        <f>MAX(idp[[#This Row],[CC101]:[CC106-IK]])</f>
        <v>4404</v>
      </c>
      <c r="J70" s="80">
        <f>MAX(idp[[#This Row],[CC201]:[CC203]])</f>
        <v>1010</v>
      </c>
      <c r="K70" s="80">
        <v>1867</v>
      </c>
      <c r="L70" s="80">
        <v>1154</v>
      </c>
      <c r="M70" s="80"/>
      <c r="N70" s="80">
        <v>4404</v>
      </c>
      <c r="O70" s="80">
        <v>276</v>
      </c>
      <c r="P70" s="80">
        <v>758</v>
      </c>
      <c r="Q70" s="80">
        <v>1676</v>
      </c>
      <c r="R70" s="80">
        <v>379</v>
      </c>
      <c r="S70" s="80">
        <v>367</v>
      </c>
      <c r="T70" s="80"/>
      <c r="U70" s="80">
        <v>1010</v>
      </c>
    </row>
    <row r="71" spans="1:21">
      <c r="A71" t="s">
        <v>484</v>
      </c>
      <c r="B71" t="s">
        <v>485</v>
      </c>
      <c r="C71" t="s">
        <v>486</v>
      </c>
      <c r="D71" t="s">
        <v>490</v>
      </c>
      <c r="E71" t="s">
        <v>491</v>
      </c>
      <c r="F71" t="s">
        <v>492</v>
      </c>
      <c r="G71" s="80">
        <v>1450</v>
      </c>
      <c r="H71" s="80">
        <v>756</v>
      </c>
      <c r="I71" s="80">
        <f>MAX(idp[[#This Row],[CC101]:[CC106-IK]])</f>
        <v>756</v>
      </c>
      <c r="J71" s="80">
        <f>MAX(idp[[#This Row],[CC201]:[CC203]])</f>
        <v>173</v>
      </c>
      <c r="K71" s="80">
        <v>320</v>
      </c>
      <c r="L71" s="80">
        <v>198</v>
      </c>
      <c r="M71" s="80"/>
      <c r="N71" s="80">
        <v>756</v>
      </c>
      <c r="O71" s="80">
        <v>47</v>
      </c>
      <c r="P71" s="80">
        <v>130</v>
      </c>
      <c r="Q71" s="80">
        <v>288</v>
      </c>
      <c r="R71" s="80">
        <v>65</v>
      </c>
      <c r="S71" s="80">
        <v>63</v>
      </c>
      <c r="T71" s="80"/>
      <c r="U71" s="80">
        <v>173</v>
      </c>
    </row>
    <row r="72" spans="1:21">
      <c r="A72" t="s">
        <v>484</v>
      </c>
      <c r="B72" t="s">
        <v>485</v>
      </c>
      <c r="C72" t="s">
        <v>486</v>
      </c>
      <c r="D72" t="s">
        <v>493</v>
      </c>
      <c r="E72" t="s">
        <v>494</v>
      </c>
      <c r="F72" t="s">
        <v>495</v>
      </c>
      <c r="G72" s="80">
        <v>17766</v>
      </c>
      <c r="H72" s="80">
        <v>10860</v>
      </c>
      <c r="I72" s="80">
        <f>MAX(idp[[#This Row],[CC101]:[CC106-IK]])</f>
        <v>10860</v>
      </c>
      <c r="J72" s="80">
        <f>MAX(idp[[#This Row],[CC201]:[CC203]])</f>
        <v>2492</v>
      </c>
      <c r="K72" s="80">
        <v>4603</v>
      </c>
      <c r="L72" s="80">
        <v>2846</v>
      </c>
      <c r="M72" s="80"/>
      <c r="N72" s="80">
        <v>10860</v>
      </c>
      <c r="O72" s="80">
        <v>680</v>
      </c>
      <c r="P72" s="80">
        <v>1869</v>
      </c>
      <c r="Q72" s="80">
        <v>4132</v>
      </c>
      <c r="R72" s="80">
        <v>935</v>
      </c>
      <c r="S72" s="80">
        <v>904</v>
      </c>
      <c r="T72" s="80"/>
      <c r="U72" s="80">
        <v>2492</v>
      </c>
    </row>
    <row r="73" spans="1:21">
      <c r="A73" t="s">
        <v>484</v>
      </c>
      <c r="B73" t="s">
        <v>485</v>
      </c>
      <c r="C73" t="s">
        <v>486</v>
      </c>
      <c r="D73" t="s">
        <v>496</v>
      </c>
      <c r="E73" t="s">
        <v>497</v>
      </c>
      <c r="F73" t="s">
        <v>498</v>
      </c>
      <c r="G73" s="80">
        <v>2916</v>
      </c>
      <c r="H73" s="80">
        <v>1060</v>
      </c>
      <c r="I73" s="80">
        <f>MAX(idp[[#This Row],[CC101]:[CC106-IK]])</f>
        <v>1060</v>
      </c>
      <c r="J73" s="80">
        <f>MAX(idp[[#This Row],[CC201]:[CC203]])</f>
        <v>243</v>
      </c>
      <c r="K73" s="80">
        <v>449</v>
      </c>
      <c r="L73" s="80">
        <v>278</v>
      </c>
      <c r="M73" s="80"/>
      <c r="N73" s="80">
        <v>1060</v>
      </c>
      <c r="O73" s="80">
        <v>66</v>
      </c>
      <c r="P73" s="80">
        <v>182</v>
      </c>
      <c r="Q73" s="80">
        <v>403</v>
      </c>
      <c r="R73" s="80">
        <v>91</v>
      </c>
      <c r="S73" s="80">
        <v>88</v>
      </c>
      <c r="T73" s="80"/>
      <c r="U73" s="80">
        <v>243</v>
      </c>
    </row>
    <row r="74" spans="1:21">
      <c r="A74" t="s">
        <v>484</v>
      </c>
      <c r="B74" t="s">
        <v>485</v>
      </c>
      <c r="C74" t="s">
        <v>486</v>
      </c>
      <c r="D74" t="s">
        <v>499</v>
      </c>
      <c r="E74" t="s">
        <v>500</v>
      </c>
      <c r="F74" t="s">
        <v>501</v>
      </c>
      <c r="G74" s="80">
        <v>3592</v>
      </c>
      <c r="H74" s="80">
        <v>2999</v>
      </c>
      <c r="I74" s="80">
        <f>MAX(idp[[#This Row],[CC101]:[CC106-IK]])</f>
        <v>2999</v>
      </c>
      <c r="J74" s="80">
        <f>MAX(idp[[#This Row],[CC201]:[CC203]])</f>
        <v>688</v>
      </c>
      <c r="K74" s="80">
        <v>1271</v>
      </c>
      <c r="L74" s="80">
        <v>786</v>
      </c>
      <c r="M74" s="80"/>
      <c r="N74" s="80">
        <v>2999</v>
      </c>
      <c r="O74" s="80">
        <v>188</v>
      </c>
      <c r="P74" s="80">
        <v>516</v>
      </c>
      <c r="Q74" s="80">
        <v>1141</v>
      </c>
      <c r="R74" s="80">
        <v>258</v>
      </c>
      <c r="S74" s="80">
        <v>250</v>
      </c>
      <c r="T74" s="80"/>
      <c r="U74" s="80">
        <v>688</v>
      </c>
    </row>
    <row r="75" spans="1:21">
      <c r="A75" t="s">
        <v>484</v>
      </c>
      <c r="B75" t="s">
        <v>485</v>
      </c>
      <c r="C75" t="s">
        <v>486</v>
      </c>
      <c r="D75" t="s">
        <v>502</v>
      </c>
      <c r="E75" t="s">
        <v>503</v>
      </c>
      <c r="F75" t="s">
        <v>504</v>
      </c>
      <c r="G75" s="80">
        <v>3648</v>
      </c>
      <c r="H75" s="80">
        <v>1435</v>
      </c>
      <c r="I75" s="80">
        <f>MAX(idp[[#This Row],[CC101]:[CC106-IK]])</f>
        <v>1435</v>
      </c>
      <c r="J75" s="80">
        <f>MAX(idp[[#This Row],[CC201]:[CC203]])</f>
        <v>329</v>
      </c>
      <c r="K75" s="80">
        <v>608</v>
      </c>
      <c r="L75" s="80">
        <v>376</v>
      </c>
      <c r="M75" s="80"/>
      <c r="N75" s="80">
        <v>1435</v>
      </c>
      <c r="O75" s="80">
        <v>90</v>
      </c>
      <c r="P75" s="80">
        <v>247</v>
      </c>
      <c r="Q75" s="80">
        <v>546</v>
      </c>
      <c r="R75" s="80">
        <v>123</v>
      </c>
      <c r="S75" s="80">
        <v>119</v>
      </c>
      <c r="T75" s="80"/>
      <c r="U75" s="80">
        <v>329</v>
      </c>
    </row>
    <row r="76" spans="1:21">
      <c r="A76" t="s">
        <v>484</v>
      </c>
      <c r="B76" t="s">
        <v>485</v>
      </c>
      <c r="C76" t="s">
        <v>486</v>
      </c>
      <c r="D76" t="s">
        <v>505</v>
      </c>
      <c r="E76" t="s">
        <v>506</v>
      </c>
      <c r="F76" t="s">
        <v>507</v>
      </c>
      <c r="G76" s="80">
        <v>997</v>
      </c>
      <c r="H76" s="80">
        <v>764</v>
      </c>
      <c r="I76" s="80">
        <f>MAX(idp[[#This Row],[CC101]:[CC106-IK]])</f>
        <v>764</v>
      </c>
      <c r="J76" s="80">
        <f>MAX(idp[[#This Row],[CC201]:[CC203]])</f>
        <v>175</v>
      </c>
      <c r="K76" s="80">
        <v>324</v>
      </c>
      <c r="L76" s="80">
        <v>200</v>
      </c>
      <c r="M76" s="80"/>
      <c r="N76" s="80">
        <v>764</v>
      </c>
      <c r="O76" s="80">
        <v>48</v>
      </c>
      <c r="P76" s="80">
        <v>132</v>
      </c>
      <c r="Q76" s="80">
        <v>291</v>
      </c>
      <c r="R76" s="80">
        <v>66</v>
      </c>
      <c r="S76" s="80">
        <v>64</v>
      </c>
      <c r="T76" s="80"/>
      <c r="U76" s="80">
        <v>175</v>
      </c>
    </row>
    <row r="77" spans="1:21">
      <c r="A77" t="s">
        <v>508</v>
      </c>
      <c r="B77" t="s">
        <v>509</v>
      </c>
      <c r="C77" t="s">
        <v>510</v>
      </c>
      <c r="D77" t="s">
        <v>511</v>
      </c>
      <c r="E77" t="s">
        <v>512</v>
      </c>
      <c r="F77" t="s">
        <v>513</v>
      </c>
      <c r="G77" s="80">
        <v>394</v>
      </c>
      <c r="H77" s="80">
        <v>153</v>
      </c>
      <c r="I77" s="80">
        <f>MAX(idp[[#This Row],[CC101]:[CC106-IK]])</f>
        <v>153</v>
      </c>
      <c r="J77" s="80">
        <f>MAX(idp[[#This Row],[CC201]:[CC203]])</f>
        <v>35</v>
      </c>
      <c r="K77" s="80">
        <v>65</v>
      </c>
      <c r="L77" s="80">
        <v>40</v>
      </c>
      <c r="M77" s="80"/>
      <c r="N77" s="80">
        <v>153</v>
      </c>
      <c r="O77" s="80">
        <v>10</v>
      </c>
      <c r="P77" s="80">
        <v>26</v>
      </c>
      <c r="Q77" s="80">
        <v>58</v>
      </c>
      <c r="R77" s="80">
        <v>13</v>
      </c>
      <c r="S77" s="80">
        <v>13</v>
      </c>
      <c r="T77" s="80"/>
      <c r="U77" s="80">
        <v>35</v>
      </c>
    </row>
    <row r="78" spans="1:21">
      <c r="A78" t="s">
        <v>508</v>
      </c>
      <c r="B78" t="s">
        <v>509</v>
      </c>
      <c r="C78" t="s">
        <v>510</v>
      </c>
      <c r="D78" t="s">
        <v>514</v>
      </c>
      <c r="E78" t="s">
        <v>515</v>
      </c>
      <c r="F78" t="s">
        <v>516</v>
      </c>
      <c r="G78" s="80">
        <v>745</v>
      </c>
      <c r="H78" s="80">
        <v>120</v>
      </c>
      <c r="I78" s="80">
        <f>MAX(idp[[#This Row],[CC101]:[CC106-IK]])</f>
        <v>120</v>
      </c>
      <c r="J78" s="80">
        <f>MAX(idp[[#This Row],[CC201]:[CC203]])</f>
        <v>28</v>
      </c>
      <c r="K78" s="80">
        <v>51</v>
      </c>
      <c r="L78" s="80">
        <v>31</v>
      </c>
      <c r="M78" s="80"/>
      <c r="N78" s="80">
        <v>120</v>
      </c>
      <c r="O78" s="80">
        <v>8</v>
      </c>
      <c r="P78" s="80">
        <v>21</v>
      </c>
      <c r="Q78" s="80">
        <v>46</v>
      </c>
      <c r="R78" s="80">
        <v>10</v>
      </c>
      <c r="S78" s="80">
        <v>10</v>
      </c>
      <c r="T78" s="80"/>
      <c r="U78" s="80">
        <v>28</v>
      </c>
    </row>
    <row r="79" spans="1:21">
      <c r="A79" t="s">
        <v>508</v>
      </c>
      <c r="B79" t="s">
        <v>509</v>
      </c>
      <c r="C79" t="s">
        <v>510</v>
      </c>
      <c r="D79" t="s">
        <v>517</v>
      </c>
      <c r="E79" t="s">
        <v>518</v>
      </c>
      <c r="F79" t="s">
        <v>519</v>
      </c>
      <c r="G79" s="80">
        <v>1456</v>
      </c>
      <c r="H79" s="80">
        <v>1456</v>
      </c>
      <c r="I79" s="80">
        <f>MAX(idp[[#This Row],[CC101]:[CC106-IK]])</f>
        <v>1456</v>
      </c>
      <c r="J79" s="80">
        <f>MAX(idp[[#This Row],[CC201]:[CC203]])</f>
        <v>334</v>
      </c>
      <c r="K79" s="80">
        <v>617</v>
      </c>
      <c r="L79" s="80">
        <v>382</v>
      </c>
      <c r="M79" s="80"/>
      <c r="N79" s="80">
        <v>1456</v>
      </c>
      <c r="O79" s="80">
        <v>91</v>
      </c>
      <c r="P79" s="80">
        <v>251</v>
      </c>
      <c r="Q79" s="80">
        <v>554</v>
      </c>
      <c r="R79" s="80">
        <v>125</v>
      </c>
      <c r="S79" s="80">
        <v>121</v>
      </c>
      <c r="T79" s="80"/>
      <c r="U79" s="80">
        <v>334</v>
      </c>
    </row>
    <row r="80" spans="1:21">
      <c r="A80" t="s">
        <v>508</v>
      </c>
      <c r="B80" t="s">
        <v>509</v>
      </c>
      <c r="C80" t="s">
        <v>510</v>
      </c>
      <c r="D80" t="s">
        <v>520</v>
      </c>
      <c r="E80" t="s">
        <v>521</v>
      </c>
      <c r="F80" t="s">
        <v>522</v>
      </c>
      <c r="G80" s="80">
        <v>312</v>
      </c>
      <c r="H80" s="80">
        <v>100</v>
      </c>
      <c r="I80" s="80">
        <f>MAX(idp[[#This Row],[CC101]:[CC106-IK]])</f>
        <v>100</v>
      </c>
      <c r="J80" s="80">
        <f>MAX(idp[[#This Row],[CC201]:[CC203]])</f>
        <v>23</v>
      </c>
      <c r="K80" s="80">
        <v>42</v>
      </c>
      <c r="L80" s="80">
        <v>26</v>
      </c>
      <c r="M80" s="80"/>
      <c r="N80" s="80">
        <v>100</v>
      </c>
      <c r="O80" s="80">
        <v>6</v>
      </c>
      <c r="P80" s="80">
        <v>17</v>
      </c>
      <c r="Q80" s="80">
        <v>38</v>
      </c>
      <c r="R80" s="80">
        <v>9</v>
      </c>
      <c r="S80" s="80">
        <v>8</v>
      </c>
      <c r="T80" s="80"/>
      <c r="U80" s="80">
        <v>23</v>
      </c>
    </row>
    <row r="81" spans="1:21">
      <c r="A81" t="s">
        <v>523</v>
      </c>
      <c r="B81" t="s">
        <v>524</v>
      </c>
      <c r="C81" t="s">
        <v>525</v>
      </c>
      <c r="D81" t="s">
        <v>526</v>
      </c>
      <c r="E81" t="s">
        <v>527</v>
      </c>
      <c r="F81" t="s">
        <v>528</v>
      </c>
      <c r="G81" s="80">
        <v>2192</v>
      </c>
      <c r="H81" s="80">
        <v>224</v>
      </c>
      <c r="I81" s="80">
        <f>MAX(idp[[#This Row],[CC101]:[CC106-IK]])</f>
        <v>224</v>
      </c>
      <c r="J81" s="80">
        <f>MAX(idp[[#This Row],[CC201]:[CC203]])</f>
        <v>51</v>
      </c>
      <c r="K81" s="80">
        <v>95</v>
      </c>
      <c r="L81" s="80">
        <v>59</v>
      </c>
      <c r="M81" s="80"/>
      <c r="N81" s="80">
        <v>224</v>
      </c>
      <c r="O81" s="80">
        <v>14</v>
      </c>
      <c r="P81" s="80">
        <v>39</v>
      </c>
      <c r="Q81" s="80">
        <v>85</v>
      </c>
      <c r="R81" s="80">
        <v>19</v>
      </c>
      <c r="S81" s="80">
        <v>19</v>
      </c>
      <c r="T81" s="80"/>
      <c r="U81" s="80">
        <v>51</v>
      </c>
    </row>
    <row r="82" spans="1:21">
      <c r="A82" t="s">
        <v>523</v>
      </c>
      <c r="B82" t="s">
        <v>524</v>
      </c>
      <c r="C82" t="s">
        <v>525</v>
      </c>
      <c r="D82" t="s">
        <v>529</v>
      </c>
      <c r="E82" t="s">
        <v>530</v>
      </c>
      <c r="F82" t="s">
        <v>531</v>
      </c>
      <c r="G82" s="80">
        <v>1830</v>
      </c>
      <c r="H82" s="80">
        <v>69</v>
      </c>
      <c r="I82" s="80">
        <f>MAX(idp[[#This Row],[CC101]:[CC106-IK]])</f>
        <v>69</v>
      </c>
      <c r="J82" s="80">
        <f>MAX(idp[[#This Row],[CC201]:[CC203]])</f>
        <v>16</v>
      </c>
      <c r="K82" s="80">
        <v>29</v>
      </c>
      <c r="L82" s="80">
        <v>18</v>
      </c>
      <c r="M82" s="80"/>
      <c r="N82" s="80">
        <v>69</v>
      </c>
      <c r="O82" s="80">
        <v>4</v>
      </c>
      <c r="P82" s="80">
        <v>12</v>
      </c>
      <c r="Q82" s="80">
        <v>26</v>
      </c>
      <c r="R82" s="80">
        <v>6</v>
      </c>
      <c r="S82" s="80">
        <v>6</v>
      </c>
      <c r="T82" s="80"/>
      <c r="U82" s="80">
        <v>16</v>
      </c>
    </row>
    <row r="83" spans="1:21">
      <c r="A83" t="s">
        <v>523</v>
      </c>
      <c r="B83" t="s">
        <v>524</v>
      </c>
      <c r="C83" t="s">
        <v>525</v>
      </c>
      <c r="D83" t="s">
        <v>532</v>
      </c>
      <c r="E83" t="s">
        <v>533</v>
      </c>
      <c r="F83" t="s">
        <v>534</v>
      </c>
      <c r="G83" s="80">
        <v>749</v>
      </c>
      <c r="H83" s="80">
        <v>176</v>
      </c>
      <c r="I83" s="80">
        <f>MAX(idp[[#This Row],[CC101]:[CC106-IK]])</f>
        <v>176</v>
      </c>
      <c r="J83" s="80">
        <f>MAX(idp[[#This Row],[CC201]:[CC203]])</f>
        <v>40</v>
      </c>
      <c r="K83" s="80">
        <v>75</v>
      </c>
      <c r="L83" s="80">
        <v>46</v>
      </c>
      <c r="M83" s="80"/>
      <c r="N83" s="80">
        <v>176</v>
      </c>
      <c r="O83" s="80">
        <v>11</v>
      </c>
      <c r="P83" s="80">
        <v>30</v>
      </c>
      <c r="Q83" s="80">
        <v>67</v>
      </c>
      <c r="R83" s="80">
        <v>15</v>
      </c>
      <c r="S83" s="80">
        <v>15</v>
      </c>
      <c r="T83" s="80"/>
      <c r="U83" s="80">
        <v>40</v>
      </c>
    </row>
    <row r="84" spans="1:21">
      <c r="A84" t="s">
        <v>523</v>
      </c>
      <c r="B84" t="s">
        <v>524</v>
      </c>
      <c r="C84" t="s">
        <v>525</v>
      </c>
      <c r="D84" t="s">
        <v>535</v>
      </c>
      <c r="E84" t="s">
        <v>536</v>
      </c>
      <c r="F84" t="s">
        <v>537</v>
      </c>
      <c r="G84" s="80">
        <v>777</v>
      </c>
      <c r="H84" s="80">
        <v>777</v>
      </c>
      <c r="I84" s="80">
        <f>MAX(idp[[#This Row],[CC101]:[CC106-IK]])</f>
        <v>777</v>
      </c>
      <c r="J84" s="80">
        <f>MAX(idp[[#This Row],[CC201]:[CC203]])</f>
        <v>178</v>
      </c>
      <c r="K84" s="80">
        <v>329</v>
      </c>
      <c r="L84" s="80">
        <v>204</v>
      </c>
      <c r="M84" s="80"/>
      <c r="N84" s="80">
        <v>777</v>
      </c>
      <c r="O84" s="80">
        <v>49</v>
      </c>
      <c r="P84" s="80">
        <v>134</v>
      </c>
      <c r="Q84" s="80">
        <v>296</v>
      </c>
      <c r="R84" s="80">
        <v>67</v>
      </c>
      <c r="S84" s="80">
        <v>65</v>
      </c>
      <c r="T84" s="80"/>
      <c r="U84" s="80">
        <v>178</v>
      </c>
    </row>
    <row r="85" spans="1:21">
      <c r="A85" t="s">
        <v>523</v>
      </c>
      <c r="B85" t="s">
        <v>524</v>
      </c>
      <c r="C85" t="s">
        <v>525</v>
      </c>
      <c r="D85" t="s">
        <v>538</v>
      </c>
      <c r="E85" t="s">
        <v>539</v>
      </c>
      <c r="F85" t="s">
        <v>540</v>
      </c>
      <c r="G85" s="80">
        <v>8251</v>
      </c>
      <c r="H85" s="80">
        <v>6175</v>
      </c>
      <c r="I85" s="80">
        <f>MAX(idp[[#This Row],[CC101]:[CC106-IK]])</f>
        <v>6175</v>
      </c>
      <c r="J85" s="80">
        <f>MAX(idp[[#This Row],[CC201]:[CC203]])</f>
        <v>1417</v>
      </c>
      <c r="K85" s="80">
        <v>2617</v>
      </c>
      <c r="L85" s="80">
        <v>1618</v>
      </c>
      <c r="M85" s="80"/>
      <c r="N85" s="80">
        <v>6175</v>
      </c>
      <c r="O85" s="80">
        <v>387</v>
      </c>
      <c r="P85" s="80">
        <v>1063</v>
      </c>
      <c r="Q85" s="80">
        <v>2350</v>
      </c>
      <c r="R85" s="80">
        <v>531</v>
      </c>
      <c r="S85" s="80">
        <v>514</v>
      </c>
      <c r="T85" s="80"/>
      <c r="U85" s="80">
        <v>1417</v>
      </c>
    </row>
    <row r="86" spans="1:21">
      <c r="A86" t="s">
        <v>523</v>
      </c>
      <c r="B86" t="s">
        <v>524</v>
      </c>
      <c r="C86" t="s">
        <v>525</v>
      </c>
      <c r="D86" t="s">
        <v>541</v>
      </c>
      <c r="E86" t="s">
        <v>542</v>
      </c>
      <c r="F86" t="s">
        <v>543</v>
      </c>
      <c r="G86" s="80">
        <v>1702</v>
      </c>
      <c r="H86" s="80">
        <v>431</v>
      </c>
      <c r="I86" s="80">
        <f>MAX(idp[[#This Row],[CC101]:[CC106-IK]])</f>
        <v>431</v>
      </c>
      <c r="J86" s="80">
        <f>MAX(idp[[#This Row],[CC201]:[CC203]])</f>
        <v>99</v>
      </c>
      <c r="K86" s="80">
        <v>183</v>
      </c>
      <c r="L86" s="80">
        <v>113</v>
      </c>
      <c r="M86" s="80"/>
      <c r="N86" s="80">
        <v>431</v>
      </c>
      <c r="O86" s="80">
        <v>27</v>
      </c>
      <c r="P86" s="80">
        <v>74</v>
      </c>
      <c r="Q86" s="80">
        <v>164</v>
      </c>
      <c r="R86" s="80">
        <v>37</v>
      </c>
      <c r="S86" s="80">
        <v>36</v>
      </c>
      <c r="T86" s="80"/>
      <c r="U86" s="80">
        <v>99</v>
      </c>
    </row>
    <row r="87" spans="1:21">
      <c r="A87" t="s">
        <v>523</v>
      </c>
      <c r="B87" t="s">
        <v>524</v>
      </c>
      <c r="C87" t="s">
        <v>525</v>
      </c>
      <c r="D87" t="s">
        <v>544</v>
      </c>
      <c r="E87" t="s">
        <v>545</v>
      </c>
      <c r="F87" t="s">
        <v>546</v>
      </c>
      <c r="G87" s="80">
        <v>225</v>
      </c>
      <c r="H87" s="80">
        <v>6</v>
      </c>
      <c r="I87" s="80">
        <f>MAX(idp[[#This Row],[CC101]:[CC106-IK]])</f>
        <v>6</v>
      </c>
      <c r="J87" s="80">
        <f>MAX(idp[[#This Row],[CC201]:[CC203]])</f>
        <v>1</v>
      </c>
      <c r="K87" s="80">
        <v>3</v>
      </c>
      <c r="L87" s="80">
        <v>2</v>
      </c>
      <c r="M87" s="80"/>
      <c r="N87" s="80">
        <v>6</v>
      </c>
      <c r="O87" s="80">
        <v>0</v>
      </c>
      <c r="P87" s="80">
        <v>1</v>
      </c>
      <c r="Q87" s="80">
        <v>2</v>
      </c>
      <c r="R87" s="80">
        <v>1</v>
      </c>
      <c r="S87" s="80">
        <v>0</v>
      </c>
      <c r="T87" s="80"/>
      <c r="U87" s="80">
        <v>1</v>
      </c>
    </row>
    <row r="88" spans="1:21">
      <c r="A88" t="s">
        <v>547</v>
      </c>
      <c r="B88" t="s">
        <v>548</v>
      </c>
      <c r="C88" t="s">
        <v>549</v>
      </c>
      <c r="D88" t="s">
        <v>550</v>
      </c>
      <c r="E88" t="s">
        <v>551</v>
      </c>
      <c r="F88" t="s">
        <v>552</v>
      </c>
      <c r="G88" s="80">
        <v>2643</v>
      </c>
      <c r="H88" s="80">
        <v>1721</v>
      </c>
      <c r="I88" s="80">
        <f>MAX(idp[[#This Row],[CC101]:[CC106-IK]])</f>
        <v>1721</v>
      </c>
      <c r="J88" s="80">
        <f>MAX(idp[[#This Row],[CC201]:[CC203]])</f>
        <v>395</v>
      </c>
      <c r="K88" s="80">
        <v>729</v>
      </c>
      <c r="L88" s="80">
        <v>451</v>
      </c>
      <c r="M88" s="80"/>
      <c r="N88" s="80">
        <v>1721</v>
      </c>
      <c r="O88" s="80">
        <v>108</v>
      </c>
      <c r="P88" s="80">
        <v>296</v>
      </c>
      <c r="Q88" s="80">
        <v>655</v>
      </c>
      <c r="R88" s="80">
        <v>148</v>
      </c>
      <c r="S88" s="80">
        <v>143</v>
      </c>
      <c r="T88" s="80"/>
      <c r="U88" s="80">
        <v>395</v>
      </c>
    </row>
    <row r="89" spans="1:21">
      <c r="A89" t="s">
        <v>547</v>
      </c>
      <c r="B89" t="s">
        <v>548</v>
      </c>
      <c r="C89" t="s">
        <v>549</v>
      </c>
      <c r="D89" t="s">
        <v>553</v>
      </c>
      <c r="E89" t="s">
        <v>554</v>
      </c>
      <c r="F89" t="s">
        <v>555</v>
      </c>
      <c r="G89" s="80">
        <v>625</v>
      </c>
      <c r="H89" s="80">
        <v>616</v>
      </c>
      <c r="I89" s="80">
        <f>MAX(idp[[#This Row],[CC101]:[CC106-IK]])</f>
        <v>616</v>
      </c>
      <c r="J89" s="80">
        <f>MAX(idp[[#This Row],[CC201]:[CC203]])</f>
        <v>141</v>
      </c>
      <c r="K89" s="80">
        <v>261</v>
      </c>
      <c r="L89" s="80">
        <v>161</v>
      </c>
      <c r="M89" s="80"/>
      <c r="N89" s="80">
        <v>616</v>
      </c>
      <c r="O89" s="80">
        <v>39</v>
      </c>
      <c r="P89" s="80">
        <v>106</v>
      </c>
      <c r="Q89" s="80">
        <v>234</v>
      </c>
      <c r="R89" s="80">
        <v>53</v>
      </c>
      <c r="S89" s="80">
        <v>51</v>
      </c>
      <c r="T89" s="80"/>
      <c r="U89" s="80">
        <v>141</v>
      </c>
    </row>
    <row r="90" spans="1:21">
      <c r="A90" t="s">
        <v>547</v>
      </c>
      <c r="B90" t="s">
        <v>548</v>
      </c>
      <c r="C90" t="s">
        <v>549</v>
      </c>
      <c r="D90" t="s">
        <v>556</v>
      </c>
      <c r="E90" t="s">
        <v>557</v>
      </c>
      <c r="F90" t="s">
        <v>558</v>
      </c>
      <c r="G90" s="80">
        <v>1231</v>
      </c>
      <c r="H90" s="80">
        <v>859</v>
      </c>
      <c r="I90" s="80">
        <f>MAX(idp[[#This Row],[CC101]:[CC106-IK]])</f>
        <v>859</v>
      </c>
      <c r="J90" s="80">
        <f>MAX(idp[[#This Row],[CC201]:[CC203]])</f>
        <v>197</v>
      </c>
      <c r="K90" s="80">
        <v>364</v>
      </c>
      <c r="L90" s="80">
        <v>225</v>
      </c>
      <c r="M90" s="80"/>
      <c r="N90" s="80">
        <v>859</v>
      </c>
      <c r="O90" s="80">
        <v>54</v>
      </c>
      <c r="P90" s="80">
        <v>148</v>
      </c>
      <c r="Q90" s="80">
        <v>327</v>
      </c>
      <c r="R90" s="80">
        <v>74</v>
      </c>
      <c r="S90" s="80">
        <v>71</v>
      </c>
      <c r="T90" s="80"/>
      <c r="U90" s="80">
        <v>197</v>
      </c>
    </row>
    <row r="91" spans="1:21">
      <c r="A91" t="s">
        <v>547</v>
      </c>
      <c r="B91" t="s">
        <v>548</v>
      </c>
      <c r="C91" t="s">
        <v>549</v>
      </c>
      <c r="D91" t="s">
        <v>559</v>
      </c>
      <c r="E91" t="s">
        <v>560</v>
      </c>
      <c r="F91" t="s">
        <v>561</v>
      </c>
      <c r="G91" s="80">
        <v>7369</v>
      </c>
      <c r="H91" s="80">
        <v>5634</v>
      </c>
      <c r="I91" s="80">
        <f>MAX(idp[[#This Row],[CC101]:[CC106-IK]])</f>
        <v>5634</v>
      </c>
      <c r="J91" s="80">
        <f>MAX(idp[[#This Row],[CC201]:[CC203]])</f>
        <v>1293</v>
      </c>
      <c r="K91" s="80">
        <v>2388</v>
      </c>
      <c r="L91" s="80">
        <v>1476</v>
      </c>
      <c r="M91" s="80"/>
      <c r="N91" s="80">
        <v>5634</v>
      </c>
      <c r="O91" s="80">
        <v>353</v>
      </c>
      <c r="P91" s="80">
        <v>970</v>
      </c>
      <c r="Q91" s="80">
        <v>2144</v>
      </c>
      <c r="R91" s="80">
        <v>485</v>
      </c>
      <c r="S91" s="80">
        <v>469</v>
      </c>
      <c r="T91" s="80"/>
      <c r="U91" s="80">
        <v>1293</v>
      </c>
    </row>
    <row r="92" spans="1:21">
      <c r="A92" t="s">
        <v>562</v>
      </c>
      <c r="B92" t="s">
        <v>563</v>
      </c>
      <c r="C92" t="s">
        <v>564</v>
      </c>
      <c r="D92" t="s">
        <v>565</v>
      </c>
      <c r="E92" t="s">
        <v>566</v>
      </c>
      <c r="F92" t="s">
        <v>567</v>
      </c>
      <c r="G92" s="80">
        <v>200</v>
      </c>
      <c r="H92" s="80">
        <v>126</v>
      </c>
      <c r="I92" s="80">
        <f>MAX(idp[[#This Row],[CC101]:[CC106-IK]])</f>
        <v>126</v>
      </c>
      <c r="J92" s="80">
        <f>MAX(idp[[#This Row],[CC201]:[CC203]])</f>
        <v>29</v>
      </c>
      <c r="K92" s="80">
        <v>53</v>
      </c>
      <c r="L92" s="80">
        <v>33</v>
      </c>
      <c r="M92" s="80"/>
      <c r="N92" s="80">
        <v>126</v>
      </c>
      <c r="O92" s="80">
        <v>8</v>
      </c>
      <c r="P92" s="80">
        <v>22</v>
      </c>
      <c r="Q92" s="80">
        <v>48</v>
      </c>
      <c r="R92" s="80">
        <v>11</v>
      </c>
      <c r="S92" s="80">
        <v>10</v>
      </c>
      <c r="T92" s="80"/>
      <c r="U92" s="80">
        <v>29</v>
      </c>
    </row>
    <row r="93" spans="1:21">
      <c r="A93" t="s">
        <v>562</v>
      </c>
      <c r="B93" t="s">
        <v>563</v>
      </c>
      <c r="C93" t="s">
        <v>564</v>
      </c>
      <c r="D93" t="s">
        <v>568</v>
      </c>
      <c r="E93" t="s">
        <v>569</v>
      </c>
      <c r="F93" t="s">
        <v>570</v>
      </c>
      <c r="G93" s="80">
        <v>2139</v>
      </c>
      <c r="H93" s="80">
        <v>1033</v>
      </c>
      <c r="I93" s="80">
        <f>MAX(idp[[#This Row],[CC101]:[CC106-IK]])</f>
        <v>1033</v>
      </c>
      <c r="J93" s="80">
        <f>MAX(idp[[#This Row],[CC201]:[CC203]])</f>
        <v>237</v>
      </c>
      <c r="K93" s="80">
        <v>438</v>
      </c>
      <c r="L93" s="80">
        <v>271</v>
      </c>
      <c r="M93" s="80"/>
      <c r="N93" s="80">
        <v>1033</v>
      </c>
      <c r="O93" s="80">
        <v>65</v>
      </c>
      <c r="P93" s="80">
        <v>178</v>
      </c>
      <c r="Q93" s="80">
        <v>393</v>
      </c>
      <c r="R93" s="80">
        <v>89</v>
      </c>
      <c r="S93" s="80">
        <v>86</v>
      </c>
      <c r="T93" s="80"/>
      <c r="U93" s="80">
        <v>237</v>
      </c>
    </row>
    <row r="94" spans="1:21">
      <c r="A94" t="s">
        <v>562</v>
      </c>
      <c r="B94" t="s">
        <v>563</v>
      </c>
      <c r="C94" t="s">
        <v>564</v>
      </c>
      <c r="D94" t="s">
        <v>571</v>
      </c>
      <c r="E94" t="s">
        <v>572</v>
      </c>
      <c r="F94" t="s">
        <v>573</v>
      </c>
      <c r="G94" s="80">
        <v>5957</v>
      </c>
      <c r="H94" s="80">
        <v>2851</v>
      </c>
      <c r="I94" s="80">
        <f>MAX(idp[[#This Row],[CC101]:[CC106-IK]])</f>
        <v>2851</v>
      </c>
      <c r="J94" s="80">
        <f>MAX(idp[[#This Row],[CC201]:[CC203]])</f>
        <v>654</v>
      </c>
      <c r="K94" s="80">
        <v>1208</v>
      </c>
      <c r="L94" s="80">
        <v>747</v>
      </c>
      <c r="M94" s="80"/>
      <c r="N94" s="80">
        <v>2851</v>
      </c>
      <c r="O94" s="80">
        <v>179</v>
      </c>
      <c r="P94" s="80">
        <v>491</v>
      </c>
      <c r="Q94" s="80">
        <v>1085</v>
      </c>
      <c r="R94" s="80">
        <v>245</v>
      </c>
      <c r="S94" s="80">
        <v>237</v>
      </c>
      <c r="T94" s="80"/>
      <c r="U94" s="80">
        <v>654</v>
      </c>
    </row>
    <row r="95" spans="1:21">
      <c r="A95" t="s">
        <v>562</v>
      </c>
      <c r="B95" t="s">
        <v>563</v>
      </c>
      <c r="C95" t="s">
        <v>564</v>
      </c>
      <c r="D95" t="s">
        <v>574</v>
      </c>
      <c r="E95" t="s">
        <v>575</v>
      </c>
      <c r="F95" t="s">
        <v>576</v>
      </c>
      <c r="G95" s="80">
        <v>697</v>
      </c>
      <c r="H95" s="80">
        <v>697</v>
      </c>
      <c r="I95" s="80">
        <f>MAX(idp[[#This Row],[CC101]:[CC106-IK]])</f>
        <v>697</v>
      </c>
      <c r="J95" s="80">
        <f>MAX(idp[[#This Row],[CC201]:[CC203]])</f>
        <v>160</v>
      </c>
      <c r="K95" s="80">
        <v>295</v>
      </c>
      <c r="L95" s="80">
        <v>183</v>
      </c>
      <c r="M95" s="80"/>
      <c r="N95" s="80">
        <v>697</v>
      </c>
      <c r="O95" s="80">
        <v>44</v>
      </c>
      <c r="P95" s="80">
        <v>120</v>
      </c>
      <c r="Q95" s="80">
        <v>265</v>
      </c>
      <c r="R95" s="80">
        <v>60</v>
      </c>
      <c r="S95" s="80">
        <v>58</v>
      </c>
      <c r="T95" s="80"/>
      <c r="U95" s="80">
        <v>160</v>
      </c>
    </row>
    <row r="96" spans="1:21">
      <c r="A96" t="s">
        <v>577</v>
      </c>
      <c r="B96" t="s">
        <v>578</v>
      </c>
      <c r="C96" t="s">
        <v>579</v>
      </c>
      <c r="D96" t="s">
        <v>580</v>
      </c>
      <c r="E96" t="s">
        <v>581</v>
      </c>
      <c r="F96" t="s">
        <v>582</v>
      </c>
      <c r="G96" s="80">
        <v>302</v>
      </c>
      <c r="H96" s="80">
        <v>2</v>
      </c>
      <c r="I96" s="80">
        <f>MAX(idp[[#This Row],[CC101]:[CC106-IK]])</f>
        <v>2</v>
      </c>
      <c r="J96" s="80">
        <f>MAX(idp[[#This Row],[CC201]:[CC203]])</f>
        <v>0</v>
      </c>
      <c r="K96" s="80">
        <v>1</v>
      </c>
      <c r="L96" s="80">
        <v>1</v>
      </c>
      <c r="M96" s="80"/>
      <c r="N96" s="80">
        <v>2</v>
      </c>
      <c r="O96" s="80">
        <v>0</v>
      </c>
      <c r="P96" s="80">
        <v>0</v>
      </c>
      <c r="Q96" s="80">
        <v>1</v>
      </c>
      <c r="R96" s="80">
        <v>0</v>
      </c>
      <c r="S96" s="80">
        <v>0</v>
      </c>
      <c r="T96" s="80"/>
      <c r="U96" s="80">
        <v>0</v>
      </c>
    </row>
    <row r="97" spans="1:21">
      <c r="A97" t="s">
        <v>577</v>
      </c>
      <c r="B97" t="s">
        <v>578</v>
      </c>
      <c r="C97" t="s">
        <v>579</v>
      </c>
      <c r="D97" t="s">
        <v>583</v>
      </c>
      <c r="E97" t="s">
        <v>584</v>
      </c>
      <c r="F97" t="s">
        <v>585</v>
      </c>
      <c r="G97" s="80">
        <v>229</v>
      </c>
      <c r="H97" s="80">
        <v>88</v>
      </c>
      <c r="I97" s="80">
        <f>MAX(idp[[#This Row],[CC101]:[CC106-IK]])</f>
        <v>88</v>
      </c>
      <c r="J97" s="80">
        <f>MAX(idp[[#This Row],[CC201]:[CC203]])</f>
        <v>20</v>
      </c>
      <c r="K97" s="80">
        <v>37</v>
      </c>
      <c r="L97" s="80">
        <v>23</v>
      </c>
      <c r="M97" s="80"/>
      <c r="N97" s="80">
        <v>88</v>
      </c>
      <c r="O97" s="80">
        <v>6</v>
      </c>
      <c r="P97" s="80">
        <v>15</v>
      </c>
      <c r="Q97" s="80">
        <v>33</v>
      </c>
      <c r="R97" s="80">
        <v>8</v>
      </c>
      <c r="S97" s="80">
        <v>7</v>
      </c>
      <c r="T97" s="80"/>
      <c r="U97" s="80">
        <v>20</v>
      </c>
    </row>
    <row r="98" spans="1:21">
      <c r="A98" t="s">
        <v>577</v>
      </c>
      <c r="B98" t="s">
        <v>578</v>
      </c>
      <c r="C98" t="s">
        <v>579</v>
      </c>
      <c r="D98" t="s">
        <v>586</v>
      </c>
      <c r="E98" t="s">
        <v>587</v>
      </c>
      <c r="F98" t="s">
        <v>588</v>
      </c>
      <c r="G98" s="80">
        <v>139</v>
      </c>
      <c r="H98" s="80">
        <v>56</v>
      </c>
      <c r="I98" s="80">
        <f>MAX(idp[[#This Row],[CC101]:[CC106-IK]])</f>
        <v>56</v>
      </c>
      <c r="J98" s="80">
        <f>MAX(idp[[#This Row],[CC201]:[CC203]])</f>
        <v>13</v>
      </c>
      <c r="K98" s="80">
        <v>24</v>
      </c>
      <c r="L98" s="80">
        <v>15</v>
      </c>
      <c r="M98" s="80"/>
      <c r="N98" s="80">
        <v>56</v>
      </c>
      <c r="O98" s="80">
        <v>4</v>
      </c>
      <c r="P98" s="80">
        <v>10</v>
      </c>
      <c r="Q98" s="80">
        <v>21</v>
      </c>
      <c r="R98" s="80">
        <v>5</v>
      </c>
      <c r="S98" s="80">
        <v>5</v>
      </c>
      <c r="T98" s="80"/>
      <c r="U98" s="80">
        <v>13</v>
      </c>
    </row>
    <row r="99" spans="1:21">
      <c r="A99" t="s">
        <v>577</v>
      </c>
      <c r="B99" t="s">
        <v>578</v>
      </c>
      <c r="C99" t="s">
        <v>579</v>
      </c>
      <c r="D99" t="s">
        <v>589</v>
      </c>
      <c r="E99" t="s">
        <v>590</v>
      </c>
      <c r="F99" t="s">
        <v>591</v>
      </c>
      <c r="G99" s="80">
        <v>805</v>
      </c>
      <c r="H99" s="80">
        <v>396</v>
      </c>
      <c r="I99" s="80">
        <f>MAX(idp[[#This Row],[CC101]:[CC106-IK]])</f>
        <v>396</v>
      </c>
      <c r="J99" s="80">
        <f>MAX(idp[[#This Row],[CC201]:[CC203]])</f>
        <v>91</v>
      </c>
      <c r="K99" s="80">
        <v>168</v>
      </c>
      <c r="L99" s="80">
        <v>104</v>
      </c>
      <c r="M99" s="80"/>
      <c r="N99" s="80">
        <v>396</v>
      </c>
      <c r="O99" s="80">
        <v>25</v>
      </c>
      <c r="P99" s="80">
        <v>68</v>
      </c>
      <c r="Q99" s="80">
        <v>151</v>
      </c>
      <c r="R99" s="80">
        <v>34</v>
      </c>
      <c r="S99" s="80">
        <v>33</v>
      </c>
      <c r="T99" s="80"/>
      <c r="U99" s="80">
        <v>91</v>
      </c>
    </row>
    <row r="100" spans="1:21">
      <c r="A100" t="s">
        <v>577</v>
      </c>
      <c r="B100" t="s">
        <v>578</v>
      </c>
      <c r="C100" t="s">
        <v>579</v>
      </c>
      <c r="D100" t="s">
        <v>592</v>
      </c>
      <c r="E100" t="s">
        <v>593</v>
      </c>
      <c r="F100" t="s">
        <v>594</v>
      </c>
      <c r="G100" s="80">
        <v>70</v>
      </c>
      <c r="H100" s="80">
        <v>70</v>
      </c>
      <c r="I100" s="80">
        <f>MAX(idp[[#This Row],[CC101]:[CC106-IK]])</f>
        <v>70</v>
      </c>
      <c r="J100" s="80">
        <f>MAX(idp[[#This Row],[CC201]:[CC203]])</f>
        <v>16</v>
      </c>
      <c r="K100" s="80">
        <v>30</v>
      </c>
      <c r="L100" s="80">
        <v>18</v>
      </c>
      <c r="M100" s="80"/>
      <c r="N100" s="80">
        <v>70</v>
      </c>
      <c r="O100" s="80">
        <v>4</v>
      </c>
      <c r="P100" s="80">
        <v>12</v>
      </c>
      <c r="Q100" s="80">
        <v>27</v>
      </c>
      <c r="R100" s="80">
        <v>6</v>
      </c>
      <c r="S100" s="80">
        <v>6</v>
      </c>
      <c r="T100" s="80"/>
      <c r="U100" s="80">
        <v>16</v>
      </c>
    </row>
    <row r="101" spans="1:21">
      <c r="A101" t="s">
        <v>595</v>
      </c>
      <c r="B101" t="s">
        <v>596</v>
      </c>
      <c r="C101" t="s">
        <v>597</v>
      </c>
      <c r="D101" t="s">
        <v>598</v>
      </c>
      <c r="E101" t="s">
        <v>599</v>
      </c>
      <c r="F101" t="s">
        <v>600</v>
      </c>
      <c r="G101" s="80">
        <v>712</v>
      </c>
      <c r="H101" s="80">
        <v>656</v>
      </c>
      <c r="I101" s="80">
        <f>MAX(idp[[#This Row],[CC101]:[CC106-IK]])</f>
        <v>656</v>
      </c>
      <c r="J101" s="80">
        <f>MAX(idp[[#This Row],[CC201]:[CC203]])</f>
        <v>151</v>
      </c>
      <c r="K101" s="80">
        <v>278</v>
      </c>
      <c r="L101" s="80">
        <v>172</v>
      </c>
      <c r="M101" s="80"/>
      <c r="N101" s="80">
        <v>656</v>
      </c>
      <c r="O101" s="80">
        <v>41</v>
      </c>
      <c r="P101" s="80">
        <v>113</v>
      </c>
      <c r="Q101" s="80">
        <v>250</v>
      </c>
      <c r="R101" s="80">
        <v>56</v>
      </c>
      <c r="S101" s="80">
        <v>55</v>
      </c>
      <c r="T101" s="80"/>
      <c r="U101" s="80">
        <v>151</v>
      </c>
    </row>
    <row r="102" spans="1:21">
      <c r="A102" t="s">
        <v>595</v>
      </c>
      <c r="B102" t="s">
        <v>596</v>
      </c>
      <c r="C102" t="s">
        <v>597</v>
      </c>
      <c r="D102" t="s">
        <v>601</v>
      </c>
      <c r="E102" t="s">
        <v>602</v>
      </c>
      <c r="F102" t="s">
        <v>603</v>
      </c>
      <c r="G102" s="80">
        <v>3232</v>
      </c>
      <c r="H102" s="80">
        <v>2083</v>
      </c>
      <c r="I102" s="80">
        <f>MAX(idp[[#This Row],[CC101]:[CC106-IK]])</f>
        <v>2083</v>
      </c>
      <c r="J102" s="80">
        <f>MAX(idp[[#This Row],[CC201]:[CC203]])</f>
        <v>478</v>
      </c>
      <c r="K102" s="80">
        <v>883</v>
      </c>
      <c r="L102" s="80">
        <v>546</v>
      </c>
      <c r="M102" s="80"/>
      <c r="N102" s="80">
        <v>2083</v>
      </c>
      <c r="O102" s="80">
        <v>130</v>
      </c>
      <c r="P102" s="80">
        <v>359</v>
      </c>
      <c r="Q102" s="80">
        <v>793</v>
      </c>
      <c r="R102" s="80">
        <v>179</v>
      </c>
      <c r="S102" s="80">
        <v>173</v>
      </c>
      <c r="T102" s="80"/>
      <c r="U102" s="80">
        <v>478</v>
      </c>
    </row>
    <row r="103" spans="1:21">
      <c r="A103" t="s">
        <v>595</v>
      </c>
      <c r="B103" t="s">
        <v>596</v>
      </c>
      <c r="C103" t="s">
        <v>597</v>
      </c>
      <c r="D103" t="s">
        <v>604</v>
      </c>
      <c r="E103" t="s">
        <v>605</v>
      </c>
      <c r="F103" t="s">
        <v>606</v>
      </c>
      <c r="G103" s="80">
        <v>2124</v>
      </c>
      <c r="H103" s="80">
        <v>918</v>
      </c>
      <c r="I103" s="80">
        <f>MAX(idp[[#This Row],[CC101]:[CC106-IK]])</f>
        <v>918</v>
      </c>
      <c r="J103" s="80">
        <f>MAX(idp[[#This Row],[CC201]:[CC203]])</f>
        <v>211</v>
      </c>
      <c r="K103" s="80">
        <v>389</v>
      </c>
      <c r="L103" s="80">
        <v>241</v>
      </c>
      <c r="M103" s="80"/>
      <c r="N103" s="80">
        <v>918</v>
      </c>
      <c r="O103" s="80">
        <v>57</v>
      </c>
      <c r="P103" s="80">
        <v>158</v>
      </c>
      <c r="Q103" s="80">
        <v>349</v>
      </c>
      <c r="R103" s="80">
        <v>79</v>
      </c>
      <c r="S103" s="80">
        <v>76</v>
      </c>
      <c r="T103" s="80"/>
      <c r="U103" s="80">
        <v>211</v>
      </c>
    </row>
    <row r="104" spans="1:21">
      <c r="A104" t="s">
        <v>607</v>
      </c>
      <c r="B104" t="s">
        <v>608</v>
      </c>
      <c r="C104" t="s">
        <v>609</v>
      </c>
      <c r="D104" t="s">
        <v>610</v>
      </c>
      <c r="E104" t="s">
        <v>611</v>
      </c>
      <c r="F104" t="s">
        <v>612</v>
      </c>
      <c r="G104" s="80">
        <v>570</v>
      </c>
      <c r="H104" s="80">
        <v>481</v>
      </c>
      <c r="I104" s="80">
        <f>MAX(idp[[#This Row],[CC101]:[CC106-IK]])</f>
        <v>481</v>
      </c>
      <c r="J104" s="80">
        <f>MAX(idp[[#This Row],[CC201]:[CC203]])</f>
        <v>110</v>
      </c>
      <c r="K104" s="80">
        <v>204</v>
      </c>
      <c r="L104" s="80">
        <v>126</v>
      </c>
      <c r="M104" s="80"/>
      <c r="N104" s="80">
        <v>481</v>
      </c>
      <c r="O104" s="80">
        <v>30</v>
      </c>
      <c r="P104" s="80">
        <v>83</v>
      </c>
      <c r="Q104" s="80">
        <v>183</v>
      </c>
      <c r="R104" s="80">
        <v>41</v>
      </c>
      <c r="S104" s="80">
        <v>40</v>
      </c>
      <c r="T104" s="80"/>
      <c r="U104" s="80">
        <v>110</v>
      </c>
    </row>
    <row r="105" spans="1:21">
      <c r="A105" t="s">
        <v>607</v>
      </c>
      <c r="B105" t="s">
        <v>608</v>
      </c>
      <c r="C105" t="s">
        <v>609</v>
      </c>
      <c r="D105" t="s">
        <v>613</v>
      </c>
      <c r="E105" t="s">
        <v>614</v>
      </c>
      <c r="F105" t="s">
        <v>615</v>
      </c>
      <c r="G105" s="80">
        <v>15</v>
      </c>
      <c r="H105" s="80">
        <v>0</v>
      </c>
      <c r="I105" s="80">
        <f>MAX(idp[[#This Row],[CC101]:[CC106-IK]])</f>
        <v>0</v>
      </c>
      <c r="J105" s="80">
        <f>MAX(idp[[#This Row],[CC201]:[CC203]])</f>
        <v>0</v>
      </c>
      <c r="K105" s="80">
        <v>0</v>
      </c>
      <c r="L105" s="80">
        <v>0</v>
      </c>
      <c r="M105" s="80"/>
      <c r="N105" s="80">
        <v>0</v>
      </c>
      <c r="O105" s="80">
        <v>0</v>
      </c>
      <c r="P105" s="80">
        <v>0</v>
      </c>
      <c r="Q105" s="80">
        <v>0</v>
      </c>
      <c r="R105" s="80">
        <v>0</v>
      </c>
      <c r="S105" s="80">
        <v>0</v>
      </c>
      <c r="T105" s="80"/>
      <c r="U105" s="80">
        <v>0</v>
      </c>
    </row>
    <row r="106" spans="1:21">
      <c r="A106" t="s">
        <v>607</v>
      </c>
      <c r="B106" t="s">
        <v>608</v>
      </c>
      <c r="C106" t="s">
        <v>609</v>
      </c>
      <c r="D106" t="s">
        <v>616</v>
      </c>
      <c r="E106" t="s">
        <v>617</v>
      </c>
      <c r="F106" t="s">
        <v>618</v>
      </c>
      <c r="G106" s="80">
        <v>608</v>
      </c>
      <c r="H106" s="80">
        <v>339</v>
      </c>
      <c r="I106" s="80">
        <f>MAX(idp[[#This Row],[CC101]:[CC106-IK]])</f>
        <v>339</v>
      </c>
      <c r="J106" s="80">
        <f>MAX(idp[[#This Row],[CC201]:[CC203]])</f>
        <v>78</v>
      </c>
      <c r="K106" s="80">
        <v>144</v>
      </c>
      <c r="L106" s="80">
        <v>89</v>
      </c>
      <c r="M106" s="80"/>
      <c r="N106" s="80">
        <v>339</v>
      </c>
      <c r="O106" s="80">
        <v>21</v>
      </c>
      <c r="P106" s="80">
        <v>58</v>
      </c>
      <c r="Q106" s="80">
        <v>129</v>
      </c>
      <c r="R106" s="80">
        <v>29</v>
      </c>
      <c r="S106" s="80">
        <v>28</v>
      </c>
      <c r="T106" s="80"/>
      <c r="U106" s="80">
        <v>78</v>
      </c>
    </row>
    <row r="107" spans="1:21">
      <c r="A107" t="s">
        <v>607</v>
      </c>
      <c r="B107" t="s">
        <v>608</v>
      </c>
      <c r="C107" t="s">
        <v>609</v>
      </c>
      <c r="D107" t="s">
        <v>619</v>
      </c>
      <c r="E107" t="s">
        <v>620</v>
      </c>
      <c r="F107" t="s">
        <v>621</v>
      </c>
      <c r="G107" s="80">
        <v>0</v>
      </c>
      <c r="H107" s="80">
        <v>0</v>
      </c>
      <c r="I107" s="80">
        <f>MAX(idp[[#This Row],[CC101]:[CC106-IK]])</f>
        <v>0</v>
      </c>
      <c r="J107" s="80">
        <f>MAX(idp[[#This Row],[CC201]:[CC203]])</f>
        <v>0</v>
      </c>
      <c r="K107" s="80">
        <v>0</v>
      </c>
      <c r="L107" s="80">
        <v>0</v>
      </c>
      <c r="M107" s="80"/>
      <c r="N107" s="80">
        <v>0</v>
      </c>
      <c r="O107" s="80">
        <v>0</v>
      </c>
      <c r="P107" s="80">
        <v>0</v>
      </c>
      <c r="Q107" s="80">
        <v>0</v>
      </c>
      <c r="R107" s="80">
        <v>0</v>
      </c>
      <c r="S107" s="80">
        <v>0</v>
      </c>
      <c r="T107" s="80"/>
      <c r="U107" s="80">
        <v>0</v>
      </c>
    </row>
    <row r="108" spans="1:21">
      <c r="A108" t="s">
        <v>607</v>
      </c>
      <c r="B108" t="s">
        <v>608</v>
      </c>
      <c r="C108" t="s">
        <v>609</v>
      </c>
      <c r="D108" t="s">
        <v>622</v>
      </c>
      <c r="E108" t="s">
        <v>623</v>
      </c>
      <c r="F108" t="s">
        <v>624</v>
      </c>
      <c r="G108" s="80">
        <v>564</v>
      </c>
      <c r="H108" s="80">
        <v>375</v>
      </c>
      <c r="I108" s="80">
        <f>MAX(idp[[#This Row],[CC101]:[CC106-IK]])</f>
        <v>375</v>
      </c>
      <c r="J108" s="80">
        <f>MAX(idp[[#This Row],[CC201]:[CC203]])</f>
        <v>86</v>
      </c>
      <c r="K108" s="80">
        <v>159</v>
      </c>
      <c r="L108" s="80">
        <v>98</v>
      </c>
      <c r="M108" s="80"/>
      <c r="N108" s="80">
        <v>375</v>
      </c>
      <c r="O108" s="80">
        <v>23</v>
      </c>
      <c r="P108" s="80">
        <v>65</v>
      </c>
      <c r="Q108" s="80">
        <v>143</v>
      </c>
      <c r="R108" s="80">
        <v>32</v>
      </c>
      <c r="S108" s="80">
        <v>31</v>
      </c>
      <c r="T108" s="80"/>
      <c r="U108" s="80">
        <v>86</v>
      </c>
    </row>
    <row r="109" spans="1:21">
      <c r="A109" t="s">
        <v>607</v>
      </c>
      <c r="B109" t="s">
        <v>608</v>
      </c>
      <c r="C109" t="s">
        <v>609</v>
      </c>
      <c r="D109" t="s">
        <v>625</v>
      </c>
      <c r="E109" t="s">
        <v>626</v>
      </c>
      <c r="F109" t="s">
        <v>627</v>
      </c>
      <c r="G109" s="80">
        <v>8206</v>
      </c>
      <c r="H109" s="80">
        <v>8206</v>
      </c>
      <c r="I109" s="80">
        <f>MAX(idp[[#This Row],[CC101]:[CC106-IK]])</f>
        <v>8206</v>
      </c>
      <c r="J109" s="80">
        <f>MAX(idp[[#This Row],[CC201]:[CC203]])</f>
        <v>1883</v>
      </c>
      <c r="K109" s="80">
        <v>3478</v>
      </c>
      <c r="L109" s="80">
        <v>2150</v>
      </c>
      <c r="M109" s="80"/>
      <c r="N109" s="80">
        <v>8206</v>
      </c>
      <c r="O109" s="80">
        <v>514</v>
      </c>
      <c r="P109" s="80">
        <v>1412</v>
      </c>
      <c r="Q109" s="80">
        <v>3122</v>
      </c>
      <c r="R109" s="80">
        <v>706</v>
      </c>
      <c r="S109" s="80">
        <v>683</v>
      </c>
      <c r="T109" s="80"/>
      <c r="U109" s="80">
        <v>1883</v>
      </c>
    </row>
    <row r="110" spans="1:21">
      <c r="A110" t="s">
        <v>607</v>
      </c>
      <c r="B110" t="s">
        <v>608</v>
      </c>
      <c r="C110" t="s">
        <v>609</v>
      </c>
      <c r="D110" t="s">
        <v>628</v>
      </c>
      <c r="E110" t="s">
        <v>629</v>
      </c>
      <c r="F110" t="s">
        <v>630</v>
      </c>
      <c r="G110" s="80">
        <v>584</v>
      </c>
      <c r="H110" s="80">
        <v>434</v>
      </c>
      <c r="I110" s="80">
        <f>MAX(idp[[#This Row],[CC101]:[CC106-IK]])</f>
        <v>434</v>
      </c>
      <c r="J110" s="80">
        <f>MAX(idp[[#This Row],[CC201]:[CC203]])</f>
        <v>100</v>
      </c>
      <c r="K110" s="80">
        <v>184</v>
      </c>
      <c r="L110" s="80">
        <v>114</v>
      </c>
      <c r="M110" s="80"/>
      <c r="N110" s="80">
        <v>434</v>
      </c>
      <c r="O110" s="80">
        <v>27</v>
      </c>
      <c r="P110" s="80">
        <v>75</v>
      </c>
      <c r="Q110" s="80">
        <v>165</v>
      </c>
      <c r="R110" s="80">
        <v>37</v>
      </c>
      <c r="S110" s="80">
        <v>36</v>
      </c>
      <c r="T110" s="80"/>
      <c r="U110" s="80">
        <v>100</v>
      </c>
    </row>
    <row r="111" spans="1:21">
      <c r="A111" t="s">
        <v>631</v>
      </c>
      <c r="B111" t="s">
        <v>632</v>
      </c>
      <c r="C111" t="s">
        <v>633</v>
      </c>
      <c r="D111" t="s">
        <v>634</v>
      </c>
      <c r="E111" t="s">
        <v>635</v>
      </c>
      <c r="F111" t="s">
        <v>636</v>
      </c>
      <c r="G111" s="80">
        <v>10</v>
      </c>
      <c r="H111" s="80">
        <v>10</v>
      </c>
      <c r="I111" s="80">
        <f>MAX(idp[[#This Row],[CC101]:[CC106-IK]])</f>
        <v>10</v>
      </c>
      <c r="J111" s="80">
        <f>MAX(idp[[#This Row],[CC201]:[CC203]])</f>
        <v>2</v>
      </c>
      <c r="K111" s="80">
        <v>4</v>
      </c>
      <c r="L111" s="80">
        <v>3</v>
      </c>
      <c r="M111" s="80"/>
      <c r="N111" s="80">
        <v>10</v>
      </c>
      <c r="O111" s="80">
        <v>1</v>
      </c>
      <c r="P111" s="80">
        <v>2</v>
      </c>
      <c r="Q111" s="80">
        <v>4</v>
      </c>
      <c r="R111" s="80">
        <v>1</v>
      </c>
      <c r="S111" s="80">
        <v>1</v>
      </c>
      <c r="T111" s="80"/>
      <c r="U111" s="80">
        <v>2</v>
      </c>
    </row>
    <row r="112" spans="1:21">
      <c r="A112" t="s">
        <v>631</v>
      </c>
      <c r="B112" t="s">
        <v>632</v>
      </c>
      <c r="C112" t="s">
        <v>633</v>
      </c>
      <c r="D112" t="s">
        <v>637</v>
      </c>
      <c r="E112" t="s">
        <v>638</v>
      </c>
      <c r="F112" t="s">
        <v>639</v>
      </c>
      <c r="G112" s="80">
        <v>0</v>
      </c>
      <c r="H112" s="80">
        <v>0</v>
      </c>
      <c r="I112" s="80">
        <f>MAX(idp[[#This Row],[CC101]:[CC106-IK]])</f>
        <v>0</v>
      </c>
      <c r="J112" s="80">
        <f>MAX(idp[[#This Row],[CC201]:[CC203]])</f>
        <v>0</v>
      </c>
      <c r="K112" s="80">
        <v>0</v>
      </c>
      <c r="L112" s="80">
        <v>0</v>
      </c>
      <c r="M112" s="80"/>
      <c r="N112" s="80">
        <v>0</v>
      </c>
      <c r="O112" s="80">
        <v>0</v>
      </c>
      <c r="P112" s="80">
        <v>0</v>
      </c>
      <c r="Q112" s="80">
        <v>0</v>
      </c>
      <c r="R112" s="80">
        <v>0</v>
      </c>
      <c r="S112" s="80">
        <v>0</v>
      </c>
      <c r="T112" s="80"/>
      <c r="U112" s="80">
        <v>0</v>
      </c>
    </row>
    <row r="113" spans="1:21">
      <c r="A113" t="s">
        <v>631</v>
      </c>
      <c r="B113" t="s">
        <v>632</v>
      </c>
      <c r="C113" t="s">
        <v>633</v>
      </c>
      <c r="D113" t="s">
        <v>640</v>
      </c>
      <c r="E113" t="s">
        <v>641</v>
      </c>
      <c r="F113" t="s">
        <v>642</v>
      </c>
      <c r="G113" s="80">
        <v>0</v>
      </c>
      <c r="H113" s="80">
        <v>0</v>
      </c>
      <c r="I113" s="80">
        <f>MAX(idp[[#This Row],[CC101]:[CC106-IK]])</f>
        <v>0</v>
      </c>
      <c r="J113" s="80">
        <f>MAX(idp[[#This Row],[CC201]:[CC203]])</f>
        <v>0</v>
      </c>
      <c r="K113" s="80">
        <v>0</v>
      </c>
      <c r="L113" s="80">
        <v>0</v>
      </c>
      <c r="M113" s="80"/>
      <c r="N113" s="80">
        <v>0</v>
      </c>
      <c r="O113" s="80">
        <v>0</v>
      </c>
      <c r="P113" s="80">
        <v>0</v>
      </c>
      <c r="Q113" s="80">
        <v>0</v>
      </c>
      <c r="R113" s="80">
        <v>0</v>
      </c>
      <c r="S113" s="80">
        <v>0</v>
      </c>
      <c r="T113" s="80"/>
      <c r="U113" s="80">
        <v>0</v>
      </c>
    </row>
    <row r="114" spans="1:21">
      <c r="A114" t="s">
        <v>631</v>
      </c>
      <c r="B114" t="s">
        <v>632</v>
      </c>
      <c r="C114" t="s">
        <v>633</v>
      </c>
      <c r="D114" t="s">
        <v>643</v>
      </c>
      <c r="E114" t="s">
        <v>644</v>
      </c>
      <c r="F114" t="s">
        <v>645</v>
      </c>
      <c r="G114" s="80">
        <v>0</v>
      </c>
      <c r="H114" s="80">
        <v>0</v>
      </c>
      <c r="I114" s="80">
        <f>MAX(idp[[#This Row],[CC101]:[CC106-IK]])</f>
        <v>0</v>
      </c>
      <c r="J114" s="80">
        <f>MAX(idp[[#This Row],[CC201]:[CC203]])</f>
        <v>0</v>
      </c>
      <c r="K114" s="80">
        <v>0</v>
      </c>
      <c r="L114" s="80">
        <v>0</v>
      </c>
      <c r="M114" s="80"/>
      <c r="N114" s="80">
        <v>0</v>
      </c>
      <c r="O114" s="80">
        <v>0</v>
      </c>
      <c r="P114" s="80">
        <v>0</v>
      </c>
      <c r="Q114" s="80">
        <v>0</v>
      </c>
      <c r="R114" s="80">
        <v>0</v>
      </c>
      <c r="S114" s="80">
        <v>0</v>
      </c>
      <c r="T114" s="80"/>
      <c r="U114" s="80">
        <v>0</v>
      </c>
    </row>
    <row r="115" spans="1:21">
      <c r="A115" t="s">
        <v>631</v>
      </c>
      <c r="B115" t="s">
        <v>632</v>
      </c>
      <c r="C115" t="s">
        <v>633</v>
      </c>
      <c r="D115" t="s">
        <v>646</v>
      </c>
      <c r="E115" t="s">
        <v>647</v>
      </c>
      <c r="F115" t="s">
        <v>648</v>
      </c>
      <c r="G115" s="80">
        <v>1312</v>
      </c>
      <c r="H115" s="80">
        <v>703</v>
      </c>
      <c r="I115" s="80">
        <f>MAX(idp[[#This Row],[CC101]:[CC106-IK]])</f>
        <v>703</v>
      </c>
      <c r="J115" s="80">
        <f>MAX(idp[[#This Row],[CC201]:[CC203]])</f>
        <v>161</v>
      </c>
      <c r="K115" s="80">
        <v>298</v>
      </c>
      <c r="L115" s="80">
        <v>184</v>
      </c>
      <c r="M115" s="80"/>
      <c r="N115" s="80">
        <v>703</v>
      </c>
      <c r="O115" s="80">
        <v>44</v>
      </c>
      <c r="P115" s="80">
        <v>121</v>
      </c>
      <c r="Q115" s="80">
        <v>267</v>
      </c>
      <c r="R115" s="80">
        <v>61</v>
      </c>
      <c r="S115" s="80">
        <v>59</v>
      </c>
      <c r="T115" s="80"/>
      <c r="U115" s="80">
        <v>161</v>
      </c>
    </row>
    <row r="116" spans="1:21">
      <c r="A116" t="s">
        <v>649</v>
      </c>
      <c r="B116" t="s">
        <v>650</v>
      </c>
      <c r="C116" t="s">
        <v>651</v>
      </c>
      <c r="D116" t="s">
        <v>652</v>
      </c>
      <c r="E116" t="s">
        <v>653</v>
      </c>
      <c r="F116" t="s">
        <v>654</v>
      </c>
      <c r="G116" s="80">
        <v>3847</v>
      </c>
      <c r="H116" s="80">
        <v>2155</v>
      </c>
      <c r="I116" s="80">
        <f>MAX(idp[[#This Row],[CC101]:[CC106-IK]])</f>
        <v>2155</v>
      </c>
      <c r="J116" s="80">
        <f>MAX(idp[[#This Row],[CC201]:[CC203]])</f>
        <v>494</v>
      </c>
      <c r="K116" s="80">
        <v>913</v>
      </c>
      <c r="L116" s="80">
        <v>565</v>
      </c>
      <c r="M116" s="80"/>
      <c r="N116" s="80">
        <v>2155</v>
      </c>
      <c r="O116" s="80">
        <v>135</v>
      </c>
      <c r="P116" s="80">
        <v>371</v>
      </c>
      <c r="Q116" s="80">
        <v>820</v>
      </c>
      <c r="R116" s="80">
        <v>185</v>
      </c>
      <c r="S116" s="80">
        <v>179</v>
      </c>
      <c r="T116" s="80"/>
      <c r="U116" s="80">
        <v>494</v>
      </c>
    </row>
    <row r="117" spans="1:21">
      <c r="A117" t="s">
        <v>649</v>
      </c>
      <c r="B117" t="s">
        <v>650</v>
      </c>
      <c r="C117" t="s">
        <v>651</v>
      </c>
      <c r="D117" t="s">
        <v>655</v>
      </c>
      <c r="E117" t="s">
        <v>656</v>
      </c>
      <c r="F117" t="s">
        <v>657</v>
      </c>
      <c r="G117" s="80">
        <v>7530</v>
      </c>
      <c r="H117" s="80">
        <v>2535</v>
      </c>
      <c r="I117" s="80">
        <f>MAX(idp[[#This Row],[CC101]:[CC106-IK]])</f>
        <v>2535</v>
      </c>
      <c r="J117" s="80">
        <f>MAX(idp[[#This Row],[CC201]:[CC203]])</f>
        <v>582</v>
      </c>
      <c r="K117" s="80">
        <v>1074</v>
      </c>
      <c r="L117" s="80">
        <v>664</v>
      </c>
      <c r="M117" s="80"/>
      <c r="N117" s="80">
        <v>2535</v>
      </c>
      <c r="O117" s="80">
        <v>159</v>
      </c>
      <c r="P117" s="80">
        <v>436</v>
      </c>
      <c r="Q117" s="80">
        <v>965</v>
      </c>
      <c r="R117" s="80">
        <v>218</v>
      </c>
      <c r="S117" s="80">
        <v>211</v>
      </c>
      <c r="T117" s="80"/>
      <c r="U117" s="80">
        <v>582</v>
      </c>
    </row>
    <row r="118" spans="1:21">
      <c r="A118" t="s">
        <v>649</v>
      </c>
      <c r="B118" t="s">
        <v>650</v>
      </c>
      <c r="C118" t="s">
        <v>651</v>
      </c>
      <c r="D118" t="s">
        <v>658</v>
      </c>
      <c r="E118" t="s">
        <v>659</v>
      </c>
      <c r="F118" t="s">
        <v>660</v>
      </c>
      <c r="G118" s="80">
        <v>4532</v>
      </c>
      <c r="H118" s="80">
        <v>996</v>
      </c>
      <c r="I118" s="80">
        <f>MAX(idp[[#This Row],[CC101]:[CC106-IK]])</f>
        <v>996</v>
      </c>
      <c r="J118" s="80">
        <f>MAX(idp[[#This Row],[CC201]:[CC203]])</f>
        <v>229</v>
      </c>
      <c r="K118" s="80">
        <v>422</v>
      </c>
      <c r="L118" s="80">
        <v>261</v>
      </c>
      <c r="M118" s="80"/>
      <c r="N118" s="80">
        <v>996</v>
      </c>
      <c r="O118" s="80">
        <v>62</v>
      </c>
      <c r="P118" s="80">
        <v>171</v>
      </c>
      <c r="Q118" s="80">
        <v>379</v>
      </c>
      <c r="R118" s="80">
        <v>86</v>
      </c>
      <c r="S118" s="80">
        <v>83</v>
      </c>
      <c r="T118" s="80"/>
      <c r="U118" s="80">
        <v>229</v>
      </c>
    </row>
    <row r="119" spans="1:21">
      <c r="A119" t="s">
        <v>661</v>
      </c>
      <c r="B119" t="s">
        <v>662</v>
      </c>
      <c r="C119" t="s">
        <v>663</v>
      </c>
      <c r="D119" t="s">
        <v>664</v>
      </c>
      <c r="E119" t="s">
        <v>665</v>
      </c>
      <c r="F119" t="s">
        <v>666</v>
      </c>
      <c r="G119" s="80">
        <v>4700</v>
      </c>
      <c r="H119" s="80">
        <v>621</v>
      </c>
      <c r="I119" s="80">
        <f>MAX(idp[[#This Row],[CC101]:[CC106-IK]])</f>
        <v>621</v>
      </c>
      <c r="J119" s="80">
        <f>MAX(idp[[#This Row],[CC201]:[CC203]])</f>
        <v>142</v>
      </c>
      <c r="K119" s="80">
        <v>263</v>
      </c>
      <c r="L119" s="80">
        <v>163</v>
      </c>
      <c r="M119" s="80"/>
      <c r="N119" s="80">
        <v>621</v>
      </c>
      <c r="O119" s="80">
        <v>39</v>
      </c>
      <c r="P119" s="80">
        <v>107</v>
      </c>
      <c r="Q119" s="80">
        <v>236</v>
      </c>
      <c r="R119" s="80">
        <v>53</v>
      </c>
      <c r="S119" s="80">
        <v>52</v>
      </c>
      <c r="T119" s="80"/>
      <c r="U119" s="80">
        <v>142</v>
      </c>
    </row>
    <row r="120" spans="1:21">
      <c r="A120" t="s">
        <v>661</v>
      </c>
      <c r="B120" t="s">
        <v>662</v>
      </c>
      <c r="C120" t="s">
        <v>663</v>
      </c>
      <c r="D120" t="s">
        <v>667</v>
      </c>
      <c r="E120" t="s">
        <v>668</v>
      </c>
      <c r="F120" t="s">
        <v>669</v>
      </c>
      <c r="G120" s="80">
        <v>1135</v>
      </c>
      <c r="H120" s="80">
        <v>204</v>
      </c>
      <c r="I120" s="80">
        <f>MAX(idp[[#This Row],[CC101]:[CC106-IK]])</f>
        <v>204</v>
      </c>
      <c r="J120" s="80">
        <f>MAX(idp[[#This Row],[CC201]:[CC203]])</f>
        <v>47</v>
      </c>
      <c r="K120" s="80">
        <v>86</v>
      </c>
      <c r="L120" s="80">
        <v>53</v>
      </c>
      <c r="M120" s="80"/>
      <c r="N120" s="80">
        <v>204</v>
      </c>
      <c r="O120" s="80">
        <v>13</v>
      </c>
      <c r="P120" s="80">
        <v>35</v>
      </c>
      <c r="Q120" s="80">
        <v>78</v>
      </c>
      <c r="R120" s="80">
        <v>18</v>
      </c>
      <c r="S120" s="80">
        <v>17</v>
      </c>
      <c r="T120" s="80"/>
      <c r="U120" s="80">
        <v>47</v>
      </c>
    </row>
    <row r="121" spans="1:21">
      <c r="A121" t="s">
        <v>661</v>
      </c>
      <c r="B121" t="s">
        <v>662</v>
      </c>
      <c r="C121" t="s">
        <v>663</v>
      </c>
      <c r="D121" t="s">
        <v>670</v>
      </c>
      <c r="E121" t="s">
        <v>671</v>
      </c>
      <c r="F121" t="s">
        <v>672</v>
      </c>
      <c r="G121" s="80">
        <v>7236</v>
      </c>
      <c r="H121" s="80">
        <v>1655</v>
      </c>
      <c r="I121" s="80">
        <f>MAX(idp[[#This Row],[CC101]:[CC106-IK]])</f>
        <v>1655</v>
      </c>
      <c r="J121" s="80">
        <f>MAX(idp[[#This Row],[CC201]:[CC203]])</f>
        <v>380</v>
      </c>
      <c r="K121" s="80">
        <v>701</v>
      </c>
      <c r="L121" s="80">
        <v>434</v>
      </c>
      <c r="M121" s="80"/>
      <c r="N121" s="80">
        <v>1655</v>
      </c>
      <c r="O121" s="80">
        <v>104</v>
      </c>
      <c r="P121" s="80">
        <v>285</v>
      </c>
      <c r="Q121" s="80">
        <v>630</v>
      </c>
      <c r="R121" s="80">
        <v>142</v>
      </c>
      <c r="S121" s="80">
        <v>138</v>
      </c>
      <c r="T121" s="80"/>
      <c r="U121" s="80">
        <v>380</v>
      </c>
    </row>
    <row r="122" spans="1:21">
      <c r="A122" t="s">
        <v>661</v>
      </c>
      <c r="B122" t="s">
        <v>662</v>
      </c>
      <c r="C122" t="s">
        <v>663</v>
      </c>
      <c r="D122" t="s">
        <v>673</v>
      </c>
      <c r="E122" t="s">
        <v>674</v>
      </c>
      <c r="F122" t="s">
        <v>675</v>
      </c>
      <c r="G122" s="80">
        <v>5988</v>
      </c>
      <c r="H122" s="80">
        <v>2840</v>
      </c>
      <c r="I122" s="80">
        <f>MAX(idp[[#This Row],[CC101]:[CC106-IK]])</f>
        <v>2840</v>
      </c>
      <c r="J122" s="80">
        <f>MAX(idp[[#This Row],[CC201]:[CC203]])</f>
        <v>652</v>
      </c>
      <c r="K122" s="80">
        <v>1204</v>
      </c>
      <c r="L122" s="80">
        <v>744</v>
      </c>
      <c r="M122" s="80"/>
      <c r="N122" s="80">
        <v>2840</v>
      </c>
      <c r="O122" s="80">
        <v>178</v>
      </c>
      <c r="P122" s="80">
        <v>489</v>
      </c>
      <c r="Q122" s="80">
        <v>1081</v>
      </c>
      <c r="R122" s="80">
        <v>244</v>
      </c>
      <c r="S122" s="80">
        <v>236</v>
      </c>
      <c r="T122" s="80"/>
      <c r="U122" s="80">
        <v>652</v>
      </c>
    </row>
    <row r="123" spans="1:21">
      <c r="A123" t="s">
        <v>676</v>
      </c>
      <c r="B123" t="s">
        <v>677</v>
      </c>
      <c r="C123" t="s">
        <v>678</v>
      </c>
      <c r="D123" t="s">
        <v>679</v>
      </c>
      <c r="E123" t="s">
        <v>680</v>
      </c>
      <c r="F123" t="s">
        <v>681</v>
      </c>
      <c r="G123" s="80">
        <v>1401</v>
      </c>
      <c r="H123" s="80">
        <v>698</v>
      </c>
      <c r="I123" s="80">
        <f>MAX(idp[[#This Row],[CC101]:[CC106-IK]])</f>
        <v>698</v>
      </c>
      <c r="J123" s="80">
        <f>MAX(idp[[#This Row],[CC201]:[CC203]])</f>
        <v>160</v>
      </c>
      <c r="K123" s="80">
        <v>296</v>
      </c>
      <c r="L123" s="80">
        <v>183</v>
      </c>
      <c r="M123" s="80"/>
      <c r="N123" s="80">
        <v>698</v>
      </c>
      <c r="O123" s="80">
        <v>44</v>
      </c>
      <c r="P123" s="80">
        <v>120</v>
      </c>
      <c r="Q123" s="80">
        <v>266</v>
      </c>
      <c r="R123" s="80">
        <v>60</v>
      </c>
      <c r="S123" s="80">
        <v>58</v>
      </c>
      <c r="T123" s="80"/>
      <c r="U123" s="80">
        <v>160</v>
      </c>
    </row>
    <row r="124" spans="1:21">
      <c r="A124" t="s">
        <v>676</v>
      </c>
      <c r="B124" t="s">
        <v>677</v>
      </c>
      <c r="C124" t="s">
        <v>678</v>
      </c>
      <c r="D124" t="s">
        <v>682</v>
      </c>
      <c r="E124" t="s">
        <v>683</v>
      </c>
      <c r="F124" t="s">
        <v>684</v>
      </c>
      <c r="G124" s="80">
        <v>1652</v>
      </c>
      <c r="H124" s="80">
        <v>645</v>
      </c>
      <c r="I124" s="80">
        <f>MAX(idp[[#This Row],[CC101]:[CC106-IK]])</f>
        <v>645</v>
      </c>
      <c r="J124" s="80">
        <f>MAX(idp[[#This Row],[CC201]:[CC203]])</f>
        <v>148</v>
      </c>
      <c r="K124" s="80">
        <v>273</v>
      </c>
      <c r="L124" s="80">
        <v>169</v>
      </c>
      <c r="M124" s="80"/>
      <c r="N124" s="80">
        <v>645</v>
      </c>
      <c r="O124" s="80">
        <v>40</v>
      </c>
      <c r="P124" s="80">
        <v>111</v>
      </c>
      <c r="Q124" s="80">
        <v>245</v>
      </c>
      <c r="R124" s="80">
        <v>56</v>
      </c>
      <c r="S124" s="80">
        <v>54</v>
      </c>
      <c r="T124" s="80"/>
      <c r="U124" s="80">
        <v>148</v>
      </c>
    </row>
    <row r="125" spans="1:21">
      <c r="A125" t="s">
        <v>676</v>
      </c>
      <c r="B125" t="s">
        <v>677</v>
      </c>
      <c r="C125" t="s">
        <v>678</v>
      </c>
      <c r="D125" t="s">
        <v>685</v>
      </c>
      <c r="E125" t="s">
        <v>686</v>
      </c>
      <c r="F125" t="s">
        <v>687</v>
      </c>
      <c r="G125" s="80">
        <v>11469</v>
      </c>
      <c r="H125" s="80">
        <v>8796</v>
      </c>
      <c r="I125" s="80">
        <f>MAX(idp[[#This Row],[CC101]:[CC106-IK]])</f>
        <v>8796</v>
      </c>
      <c r="J125" s="80">
        <f>MAX(idp[[#This Row],[CC201]:[CC203]])</f>
        <v>2018</v>
      </c>
      <c r="K125" s="80">
        <v>3728</v>
      </c>
      <c r="L125" s="80">
        <v>2305</v>
      </c>
      <c r="M125" s="80"/>
      <c r="N125" s="80">
        <v>8796</v>
      </c>
      <c r="O125" s="80">
        <v>551</v>
      </c>
      <c r="P125" s="80">
        <v>1514</v>
      </c>
      <c r="Q125" s="80">
        <v>3347</v>
      </c>
      <c r="R125" s="80">
        <v>757</v>
      </c>
      <c r="S125" s="80">
        <v>732</v>
      </c>
      <c r="T125" s="80"/>
      <c r="U125" s="80">
        <v>2018</v>
      </c>
    </row>
    <row r="126" spans="1:21">
      <c r="A126" t="s">
        <v>688</v>
      </c>
      <c r="B126" t="s">
        <v>689</v>
      </c>
      <c r="C126" t="s">
        <v>690</v>
      </c>
      <c r="D126" t="s">
        <v>691</v>
      </c>
      <c r="E126" t="s">
        <v>692</v>
      </c>
      <c r="F126" t="s">
        <v>693</v>
      </c>
      <c r="G126" s="80">
        <v>0</v>
      </c>
      <c r="H126" s="80">
        <v>0</v>
      </c>
      <c r="I126" s="80">
        <f>MAX(idp[[#This Row],[CC101]:[CC106-IK]])</f>
        <v>0</v>
      </c>
      <c r="J126" s="80">
        <f>MAX(idp[[#This Row],[CC201]:[CC203]])</f>
        <v>0</v>
      </c>
      <c r="K126" s="80">
        <v>0</v>
      </c>
      <c r="L126" s="80">
        <v>0</v>
      </c>
      <c r="M126" s="80"/>
      <c r="N126" s="80">
        <v>0</v>
      </c>
      <c r="O126" s="80">
        <v>0</v>
      </c>
      <c r="P126" s="80">
        <v>0</v>
      </c>
      <c r="Q126" s="80">
        <v>0</v>
      </c>
      <c r="R126" s="80">
        <v>0</v>
      </c>
      <c r="S126" s="80">
        <v>0</v>
      </c>
      <c r="T126" s="80"/>
      <c r="U126" s="80">
        <v>0</v>
      </c>
    </row>
    <row r="127" spans="1:21">
      <c r="A127" t="s">
        <v>688</v>
      </c>
      <c r="B127" t="s">
        <v>689</v>
      </c>
      <c r="C127" t="s">
        <v>690</v>
      </c>
      <c r="D127" t="s">
        <v>694</v>
      </c>
      <c r="E127" t="s">
        <v>695</v>
      </c>
      <c r="F127" t="s">
        <v>696</v>
      </c>
      <c r="G127" s="80">
        <v>138</v>
      </c>
      <c r="H127" s="80">
        <v>28</v>
      </c>
      <c r="I127" s="80">
        <f>MAX(idp[[#This Row],[CC101]:[CC106-IK]])</f>
        <v>28</v>
      </c>
      <c r="J127" s="80">
        <f>MAX(idp[[#This Row],[CC201]:[CC203]])</f>
        <v>6</v>
      </c>
      <c r="K127" s="80">
        <v>12</v>
      </c>
      <c r="L127" s="80">
        <v>7</v>
      </c>
      <c r="M127" s="80"/>
      <c r="N127" s="80">
        <v>28</v>
      </c>
      <c r="O127" s="80">
        <v>2</v>
      </c>
      <c r="P127" s="80">
        <v>5</v>
      </c>
      <c r="Q127" s="80">
        <v>11</v>
      </c>
      <c r="R127" s="80">
        <v>2</v>
      </c>
      <c r="S127" s="80">
        <v>2</v>
      </c>
      <c r="T127" s="80"/>
      <c r="U127" s="80">
        <v>6</v>
      </c>
    </row>
    <row r="128" spans="1:21">
      <c r="A128" t="s">
        <v>688</v>
      </c>
      <c r="B128" t="s">
        <v>689</v>
      </c>
      <c r="C128" t="s">
        <v>690</v>
      </c>
      <c r="D128" t="s">
        <v>697</v>
      </c>
      <c r="E128" t="s">
        <v>698</v>
      </c>
      <c r="F128" t="s">
        <v>699</v>
      </c>
      <c r="G128" s="80">
        <v>0</v>
      </c>
      <c r="H128" s="80">
        <v>0</v>
      </c>
      <c r="I128" s="80">
        <f>MAX(idp[[#This Row],[CC101]:[CC106-IK]])</f>
        <v>0</v>
      </c>
      <c r="J128" s="80">
        <f>MAX(idp[[#This Row],[CC201]:[CC203]])</f>
        <v>0</v>
      </c>
      <c r="K128" s="80">
        <v>0</v>
      </c>
      <c r="L128" s="80">
        <v>0</v>
      </c>
      <c r="M128" s="80"/>
      <c r="N128" s="80">
        <v>0</v>
      </c>
      <c r="O128" s="80">
        <v>0</v>
      </c>
      <c r="P128" s="80">
        <v>0</v>
      </c>
      <c r="Q128" s="80">
        <v>0</v>
      </c>
      <c r="R128" s="80">
        <v>0</v>
      </c>
      <c r="S128" s="80">
        <v>0</v>
      </c>
      <c r="T128" s="80"/>
      <c r="U128" s="80">
        <v>0</v>
      </c>
    </row>
    <row r="129" spans="1:21">
      <c r="A129" t="s">
        <v>688</v>
      </c>
      <c r="B129" t="s">
        <v>689</v>
      </c>
      <c r="C129" t="s">
        <v>690</v>
      </c>
      <c r="D129" t="s">
        <v>700</v>
      </c>
      <c r="E129" t="s">
        <v>701</v>
      </c>
      <c r="F129" t="s">
        <v>702</v>
      </c>
      <c r="G129" s="80">
        <v>65</v>
      </c>
      <c r="H129" s="80">
        <v>49</v>
      </c>
      <c r="I129" s="80">
        <f>MAX(idp[[#This Row],[CC101]:[CC106-IK]])</f>
        <v>49</v>
      </c>
      <c r="J129" s="80">
        <f>MAX(idp[[#This Row],[CC201]:[CC203]])</f>
        <v>11</v>
      </c>
      <c r="K129" s="80">
        <v>21</v>
      </c>
      <c r="L129" s="80">
        <v>13</v>
      </c>
      <c r="M129" s="80"/>
      <c r="N129" s="80">
        <v>49</v>
      </c>
      <c r="O129" s="80">
        <v>3</v>
      </c>
      <c r="P129" s="80">
        <v>8</v>
      </c>
      <c r="Q129" s="80">
        <v>19</v>
      </c>
      <c r="R129" s="80">
        <v>4</v>
      </c>
      <c r="S129" s="80">
        <v>4</v>
      </c>
      <c r="T129" s="80"/>
      <c r="U129" s="80">
        <v>11</v>
      </c>
    </row>
    <row r="130" spans="1:21">
      <c r="A130" t="s">
        <v>688</v>
      </c>
      <c r="B130" t="s">
        <v>689</v>
      </c>
      <c r="C130" t="s">
        <v>690</v>
      </c>
      <c r="D130" t="s">
        <v>703</v>
      </c>
      <c r="E130" t="s">
        <v>704</v>
      </c>
      <c r="F130" t="s">
        <v>705</v>
      </c>
      <c r="G130" s="80">
        <v>1082</v>
      </c>
      <c r="H130" s="80">
        <v>1082</v>
      </c>
      <c r="I130" s="80">
        <f>MAX(idp[[#This Row],[CC101]:[CC106-IK]])</f>
        <v>1082</v>
      </c>
      <c r="J130" s="80">
        <f>MAX(idp[[#This Row],[CC201]:[CC203]])</f>
        <v>248</v>
      </c>
      <c r="K130" s="80">
        <v>459</v>
      </c>
      <c r="L130" s="80">
        <v>284</v>
      </c>
      <c r="M130" s="80"/>
      <c r="N130" s="80">
        <v>1082</v>
      </c>
      <c r="O130" s="80">
        <v>68</v>
      </c>
      <c r="P130" s="80">
        <v>186</v>
      </c>
      <c r="Q130" s="80">
        <v>412</v>
      </c>
      <c r="R130" s="80">
        <v>93</v>
      </c>
      <c r="S130" s="80">
        <v>90</v>
      </c>
      <c r="T130" s="80"/>
      <c r="U130" s="80">
        <v>248</v>
      </c>
    </row>
    <row r="131" spans="1:21">
      <c r="A131" t="s">
        <v>706</v>
      </c>
      <c r="B131" t="s">
        <v>707</v>
      </c>
      <c r="C131" t="s">
        <v>708</v>
      </c>
      <c r="D131" t="s">
        <v>706</v>
      </c>
      <c r="E131" t="s">
        <v>707</v>
      </c>
      <c r="F131" t="s">
        <v>709</v>
      </c>
      <c r="G131" s="80">
        <v>650</v>
      </c>
      <c r="H131" s="80">
        <v>516</v>
      </c>
      <c r="I131" s="80">
        <f>MAX(idp[[#This Row],[CC101]:[CC106-IK]])</f>
        <v>516</v>
      </c>
      <c r="J131" s="80">
        <f>MAX(idp[[#This Row],[CC201]:[CC203]])</f>
        <v>118</v>
      </c>
      <c r="K131" s="80">
        <v>219</v>
      </c>
      <c r="L131" s="80">
        <v>135</v>
      </c>
      <c r="M131" s="80"/>
      <c r="N131" s="80">
        <v>516</v>
      </c>
      <c r="O131" s="80">
        <v>32</v>
      </c>
      <c r="P131" s="80">
        <v>89</v>
      </c>
      <c r="Q131" s="80">
        <v>196</v>
      </c>
      <c r="R131" s="80">
        <v>44</v>
      </c>
      <c r="S131" s="80">
        <v>43</v>
      </c>
      <c r="T131" s="80"/>
      <c r="U131" s="80">
        <v>118</v>
      </c>
    </row>
    <row r="132" spans="1:21">
      <c r="A132" s="165" t="s">
        <v>710</v>
      </c>
      <c r="B132" s="165"/>
      <c r="C132" s="165"/>
      <c r="D132" s="165"/>
      <c r="E132" s="165"/>
      <c r="F132" s="166"/>
      <c r="G132" s="79">
        <v>262654</v>
      </c>
      <c r="H132" s="79">
        <v>156865</v>
      </c>
      <c r="I132" s="79">
        <f>SUBTOTAL(109,idp[so1_target])</f>
        <v>156865</v>
      </c>
      <c r="J132" s="79">
        <f>SUBTOTAL(109,idp[so2_target])</f>
        <v>35989</v>
      </c>
      <c r="K132" s="79">
        <f>SUBTOTAL(109,idp[CC101])</f>
        <v>66484</v>
      </c>
      <c r="L132" s="79">
        <f>SUBTOTAL(109,idp[CC102])</f>
        <v>41109</v>
      </c>
      <c r="M132" s="79">
        <f>SUBTOTAL(109,idp[CC103])</f>
        <v>0</v>
      </c>
      <c r="N132" s="79">
        <f>SUBTOTAL(109,idp[CC104])</f>
        <v>156865</v>
      </c>
      <c r="O132" s="79">
        <f>SUBTOTAL(109,idp[CC105-IK])</f>
        <v>9822</v>
      </c>
      <c r="P132" s="79">
        <f>SUBTOTAL(109,idp[CC105-CV])</f>
        <v>27003</v>
      </c>
      <c r="Q132" s="79">
        <f>SUBTOTAL(109,idp[CC106-IK])</f>
        <v>59692</v>
      </c>
      <c r="R132" s="79">
        <f>SUBTOTAL(109,idp[CC106-CV])</f>
        <v>13497</v>
      </c>
      <c r="S132" s="79">
        <f>SUBTOTAL(109,idp[CC201])</f>
        <v>13055</v>
      </c>
      <c r="T132" s="79">
        <f>SUBTOTAL(109,idp[CC202])</f>
        <v>0</v>
      </c>
      <c r="U132" s="79">
        <f>SUBTOTAL(109,idp[CC203])</f>
        <v>35989</v>
      </c>
    </row>
  </sheetData>
  <mergeCells count="2">
    <mergeCell ref="K1:U1"/>
    <mergeCell ref="A132:F132"/>
  </mergeCells>
  <phoneticPr fontId="6" type="noConversion"/>
  <pageMargins left="0.7" right="0.7" top="0.75" bottom="0.75" header="0.3" footer="0.3"/>
  <pageSetup orientation="portrait" horizontalDpi="1200" verticalDpi="1200" r:id="rId1"/>
  <customProperties>
    <customPr name="layoutContexts" r:id="rId2"/>
  </customProperties>
  <tableParts count="1">
    <tablePart r:id="rId3"/>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56AEB7-87E6-4BBF-8640-B239C4C95F4E}">
  <dimension ref="A1:R131"/>
  <sheetViews>
    <sheetView workbookViewId="0">
      <pane xSplit="6" ySplit="3" topLeftCell="G4" activePane="bottomRight" state="frozenSplit"/>
      <selection pane="bottomRight" activeCell="D8" sqref="D8"/>
      <selection pane="bottomLeft" activeCell="A15" sqref="A15"/>
      <selection pane="topRight" activeCell="G1" sqref="G1"/>
    </sheetView>
  </sheetViews>
  <sheetFormatPr defaultRowHeight="14.45"/>
  <cols>
    <col min="1" max="1" width="19" customWidth="1"/>
    <col min="2" max="2" width="26.5703125" hidden="1" customWidth="1"/>
    <col min="3" max="3" width="13.140625" hidden="1" customWidth="1"/>
    <col min="4" max="4" width="26.5703125" customWidth="1"/>
    <col min="5" max="5" width="26.5703125" hidden="1" customWidth="1"/>
    <col min="6" max="6" width="13.42578125" customWidth="1"/>
    <col min="7" max="7" width="16.85546875" customWidth="1"/>
    <col min="8" max="8" width="15.5703125" customWidth="1"/>
    <col min="9" max="18" width="15.140625" customWidth="1"/>
  </cols>
  <sheetData>
    <row r="1" spans="1:18" ht="18" customHeight="1">
      <c r="A1" s="76" t="s">
        <v>232</v>
      </c>
      <c r="B1" s="76"/>
      <c r="C1" s="76"/>
      <c r="D1" s="76" t="s">
        <v>233</v>
      </c>
      <c r="E1" s="76"/>
      <c r="F1" s="77"/>
      <c r="G1" s="7" t="s">
        <v>234</v>
      </c>
      <c r="H1" s="9" t="s">
        <v>205</v>
      </c>
      <c r="I1" s="163" t="s">
        <v>237</v>
      </c>
      <c r="J1" s="164"/>
      <c r="K1" s="164"/>
      <c r="L1" s="164"/>
      <c r="M1" s="164"/>
      <c r="N1" s="164"/>
      <c r="O1" s="164"/>
      <c r="P1" s="164"/>
      <c r="Q1" s="164"/>
      <c r="R1" s="164"/>
    </row>
    <row r="2" spans="1:18" ht="18" customHeight="1">
      <c r="A2" s="6" t="s">
        <v>238</v>
      </c>
      <c r="B2" s="6" t="s">
        <v>239</v>
      </c>
      <c r="C2" s="6" t="s">
        <v>240</v>
      </c>
      <c r="D2" s="6" t="s">
        <v>238</v>
      </c>
      <c r="E2" s="6" t="s">
        <v>239</v>
      </c>
      <c r="F2" s="6" t="s">
        <v>240</v>
      </c>
      <c r="G2" s="7" t="s">
        <v>204</v>
      </c>
      <c r="H2" s="7" t="s">
        <v>204</v>
      </c>
      <c r="I2" s="7" t="s">
        <v>711</v>
      </c>
      <c r="J2" s="7" t="s">
        <v>712</v>
      </c>
      <c r="K2" s="7" t="s">
        <v>713</v>
      </c>
      <c r="L2" s="7" t="s">
        <v>714</v>
      </c>
      <c r="M2" s="7" t="s">
        <v>715</v>
      </c>
      <c r="N2" s="7" t="s">
        <v>716</v>
      </c>
      <c r="O2" s="7" t="s">
        <v>717</v>
      </c>
      <c r="P2" s="7" t="s">
        <v>718</v>
      </c>
      <c r="Q2" s="7" t="s">
        <v>719</v>
      </c>
      <c r="R2" s="7" t="s">
        <v>720</v>
      </c>
    </row>
    <row r="3" spans="1:18" ht="18" customHeight="1">
      <c r="A3" s="11" t="s">
        <v>244</v>
      </c>
      <c r="B3" s="11" t="s">
        <v>245</v>
      </c>
      <c r="C3" s="11" t="s">
        <v>246</v>
      </c>
      <c r="D3" s="11" t="s">
        <v>247</v>
      </c>
      <c r="E3" s="11" t="s">
        <v>248</v>
      </c>
      <c r="F3" s="11" t="s">
        <v>249</v>
      </c>
      <c r="G3" s="12" t="s">
        <v>234</v>
      </c>
      <c r="H3" s="8" t="s">
        <v>205</v>
      </c>
      <c r="I3" s="12" t="s">
        <v>721</v>
      </c>
      <c r="J3" s="12" t="s">
        <v>722</v>
      </c>
      <c r="K3" s="12" t="s">
        <v>723</v>
      </c>
      <c r="L3" s="12" t="s">
        <v>724</v>
      </c>
      <c r="M3" s="12" t="s">
        <v>725</v>
      </c>
      <c r="N3" s="12" t="s">
        <v>726</v>
      </c>
      <c r="O3" s="12" t="s">
        <v>727</v>
      </c>
      <c r="P3" s="12" t="s">
        <v>728</v>
      </c>
      <c r="Q3" s="12" t="s">
        <v>729</v>
      </c>
      <c r="R3" s="12" t="s">
        <v>730</v>
      </c>
    </row>
    <row r="4" spans="1:18">
      <c r="A4" t="s">
        <v>253</v>
      </c>
      <c r="B4" t="s">
        <v>254</v>
      </c>
      <c r="C4" t="s">
        <v>255</v>
      </c>
      <c r="D4" t="s">
        <v>256</v>
      </c>
      <c r="E4" t="s">
        <v>257</v>
      </c>
      <c r="F4" t="s">
        <v>258</v>
      </c>
    </row>
    <row r="5" spans="1:18">
      <c r="A5" t="s">
        <v>253</v>
      </c>
      <c r="B5" t="s">
        <v>254</v>
      </c>
      <c r="C5" t="s">
        <v>255</v>
      </c>
      <c r="D5" t="s">
        <v>259</v>
      </c>
      <c r="E5" t="s">
        <v>260</v>
      </c>
      <c r="F5" t="s">
        <v>261</v>
      </c>
    </row>
    <row r="6" spans="1:18">
      <c r="A6" t="s">
        <v>253</v>
      </c>
      <c r="B6" t="s">
        <v>254</v>
      </c>
      <c r="C6" t="s">
        <v>255</v>
      </c>
      <c r="D6" t="s">
        <v>262</v>
      </c>
      <c r="E6" t="s">
        <v>263</v>
      </c>
      <c r="F6" t="s">
        <v>264</v>
      </c>
    </row>
    <row r="7" spans="1:18">
      <c r="A7" t="s">
        <v>253</v>
      </c>
      <c r="B7" t="s">
        <v>254</v>
      </c>
      <c r="C7" t="s">
        <v>255</v>
      </c>
      <c r="D7" t="s">
        <v>265</v>
      </c>
      <c r="E7" t="s">
        <v>266</v>
      </c>
      <c r="F7" t="s">
        <v>267</v>
      </c>
    </row>
    <row r="8" spans="1:18">
      <c r="A8" t="s">
        <v>253</v>
      </c>
      <c r="B8" t="s">
        <v>254</v>
      </c>
      <c r="C8" t="s">
        <v>255</v>
      </c>
      <c r="D8" t="s">
        <v>268</v>
      </c>
      <c r="E8" t="s">
        <v>269</v>
      </c>
      <c r="F8" t="s">
        <v>270</v>
      </c>
    </row>
    <row r="9" spans="1:18">
      <c r="A9" t="s">
        <v>253</v>
      </c>
      <c r="B9" t="s">
        <v>254</v>
      </c>
      <c r="C9" t="s">
        <v>255</v>
      </c>
      <c r="D9" t="s">
        <v>271</v>
      </c>
      <c r="E9" t="s">
        <v>272</v>
      </c>
      <c r="F9" t="s">
        <v>273</v>
      </c>
    </row>
    <row r="10" spans="1:18">
      <c r="A10" t="s">
        <v>274</v>
      </c>
      <c r="B10" t="s">
        <v>275</v>
      </c>
      <c r="C10" t="s">
        <v>276</v>
      </c>
      <c r="D10" t="s">
        <v>277</v>
      </c>
      <c r="E10" t="s">
        <v>278</v>
      </c>
      <c r="F10" t="s">
        <v>279</v>
      </c>
    </row>
    <row r="11" spans="1:18">
      <c r="A11" t="s">
        <v>274</v>
      </c>
      <c r="B11" t="s">
        <v>275</v>
      </c>
      <c r="C11" t="s">
        <v>276</v>
      </c>
      <c r="D11" t="s">
        <v>280</v>
      </c>
      <c r="E11" t="s">
        <v>281</v>
      </c>
      <c r="F11" t="s">
        <v>282</v>
      </c>
    </row>
    <row r="12" spans="1:18">
      <c r="A12" t="s">
        <v>274</v>
      </c>
      <c r="B12" t="s">
        <v>275</v>
      </c>
      <c r="C12" t="s">
        <v>276</v>
      </c>
      <c r="D12" t="s">
        <v>283</v>
      </c>
      <c r="E12" t="s">
        <v>284</v>
      </c>
      <c r="F12" t="s">
        <v>285</v>
      </c>
    </row>
    <row r="13" spans="1:18">
      <c r="A13" t="s">
        <v>274</v>
      </c>
      <c r="B13" t="s">
        <v>275</v>
      </c>
      <c r="C13" t="s">
        <v>276</v>
      </c>
      <c r="D13" t="s">
        <v>286</v>
      </c>
      <c r="E13" t="s">
        <v>287</v>
      </c>
      <c r="F13" t="s">
        <v>288</v>
      </c>
    </row>
    <row r="14" spans="1:18">
      <c r="A14" t="s">
        <v>289</v>
      </c>
      <c r="B14" t="s">
        <v>290</v>
      </c>
      <c r="C14" t="s">
        <v>291</v>
      </c>
      <c r="D14" t="s">
        <v>292</v>
      </c>
      <c r="E14" t="s">
        <v>293</v>
      </c>
      <c r="F14" t="s">
        <v>294</v>
      </c>
    </row>
    <row r="15" spans="1:18">
      <c r="A15" t="s">
        <v>289</v>
      </c>
      <c r="B15" t="s">
        <v>290</v>
      </c>
      <c r="C15" t="s">
        <v>291</v>
      </c>
      <c r="D15" t="s">
        <v>295</v>
      </c>
      <c r="E15" t="s">
        <v>296</v>
      </c>
      <c r="F15" t="s">
        <v>297</v>
      </c>
    </row>
    <row r="16" spans="1:18">
      <c r="A16" t="s">
        <v>289</v>
      </c>
      <c r="B16" t="s">
        <v>290</v>
      </c>
      <c r="C16" t="s">
        <v>291</v>
      </c>
      <c r="D16" t="s">
        <v>298</v>
      </c>
      <c r="E16" t="s">
        <v>299</v>
      </c>
      <c r="F16" t="s">
        <v>300</v>
      </c>
    </row>
    <row r="17" spans="1:6">
      <c r="A17" t="s">
        <v>289</v>
      </c>
      <c r="B17" t="s">
        <v>290</v>
      </c>
      <c r="C17" t="s">
        <v>291</v>
      </c>
      <c r="D17" t="s">
        <v>301</v>
      </c>
      <c r="E17" t="s">
        <v>302</v>
      </c>
      <c r="F17" t="s">
        <v>303</v>
      </c>
    </row>
    <row r="18" spans="1:6">
      <c r="A18" t="s">
        <v>289</v>
      </c>
      <c r="B18" t="s">
        <v>290</v>
      </c>
      <c r="C18" t="s">
        <v>291</v>
      </c>
      <c r="D18" t="s">
        <v>304</v>
      </c>
      <c r="E18" t="s">
        <v>305</v>
      </c>
      <c r="F18" t="s">
        <v>306</v>
      </c>
    </row>
    <row r="19" spans="1:6">
      <c r="A19" t="s">
        <v>289</v>
      </c>
      <c r="B19" t="s">
        <v>290</v>
      </c>
      <c r="C19" t="s">
        <v>291</v>
      </c>
      <c r="D19" t="s">
        <v>307</v>
      </c>
      <c r="E19" t="s">
        <v>308</v>
      </c>
      <c r="F19" t="s">
        <v>309</v>
      </c>
    </row>
    <row r="20" spans="1:6">
      <c r="A20" t="s">
        <v>289</v>
      </c>
      <c r="B20" t="s">
        <v>290</v>
      </c>
      <c r="C20" t="s">
        <v>291</v>
      </c>
      <c r="D20" t="s">
        <v>310</v>
      </c>
      <c r="E20" t="s">
        <v>311</v>
      </c>
      <c r="F20" t="s">
        <v>312</v>
      </c>
    </row>
    <row r="21" spans="1:6">
      <c r="A21" t="s">
        <v>313</v>
      </c>
      <c r="B21" t="s">
        <v>314</v>
      </c>
      <c r="C21" t="s">
        <v>315</v>
      </c>
      <c r="D21" t="s">
        <v>316</v>
      </c>
      <c r="E21" t="s">
        <v>317</v>
      </c>
      <c r="F21" t="s">
        <v>318</v>
      </c>
    </row>
    <row r="22" spans="1:6">
      <c r="A22" t="s">
        <v>313</v>
      </c>
      <c r="B22" t="s">
        <v>314</v>
      </c>
      <c r="C22" t="s">
        <v>315</v>
      </c>
      <c r="D22" t="s">
        <v>319</v>
      </c>
      <c r="E22" t="s">
        <v>320</v>
      </c>
      <c r="F22" t="s">
        <v>321</v>
      </c>
    </row>
    <row r="23" spans="1:6">
      <c r="A23" t="s">
        <v>313</v>
      </c>
      <c r="B23" t="s">
        <v>314</v>
      </c>
      <c r="C23" t="s">
        <v>315</v>
      </c>
      <c r="D23" t="s">
        <v>322</v>
      </c>
      <c r="E23" t="s">
        <v>323</v>
      </c>
      <c r="F23" t="s">
        <v>324</v>
      </c>
    </row>
    <row r="24" spans="1:6">
      <c r="A24" t="s">
        <v>313</v>
      </c>
      <c r="B24" t="s">
        <v>314</v>
      </c>
      <c r="C24" t="s">
        <v>315</v>
      </c>
      <c r="D24" t="s">
        <v>325</v>
      </c>
      <c r="E24" t="s">
        <v>326</v>
      </c>
      <c r="F24" t="s">
        <v>327</v>
      </c>
    </row>
    <row r="25" spans="1:6">
      <c r="A25" t="s">
        <v>313</v>
      </c>
      <c r="B25" t="s">
        <v>314</v>
      </c>
      <c r="C25" t="s">
        <v>315</v>
      </c>
      <c r="D25" t="s">
        <v>328</v>
      </c>
      <c r="E25" t="s">
        <v>329</v>
      </c>
      <c r="F25" t="s">
        <v>330</v>
      </c>
    </row>
    <row r="26" spans="1:6">
      <c r="A26" t="s">
        <v>313</v>
      </c>
      <c r="B26" t="s">
        <v>314</v>
      </c>
      <c r="C26" t="s">
        <v>315</v>
      </c>
      <c r="D26" t="s">
        <v>331</v>
      </c>
      <c r="E26" t="s">
        <v>332</v>
      </c>
      <c r="F26" t="s">
        <v>333</v>
      </c>
    </row>
    <row r="27" spans="1:6">
      <c r="A27" t="s">
        <v>313</v>
      </c>
      <c r="B27" t="s">
        <v>314</v>
      </c>
      <c r="C27" t="s">
        <v>315</v>
      </c>
      <c r="D27" t="s">
        <v>334</v>
      </c>
      <c r="E27" t="s">
        <v>335</v>
      </c>
      <c r="F27" t="s">
        <v>336</v>
      </c>
    </row>
    <row r="28" spans="1:6">
      <c r="A28" t="s">
        <v>313</v>
      </c>
      <c r="B28" t="s">
        <v>314</v>
      </c>
      <c r="C28" t="s">
        <v>315</v>
      </c>
      <c r="D28" t="s">
        <v>337</v>
      </c>
      <c r="E28" t="s">
        <v>338</v>
      </c>
      <c r="F28" t="s">
        <v>339</v>
      </c>
    </row>
    <row r="29" spans="1:6">
      <c r="A29" t="s">
        <v>340</v>
      </c>
      <c r="B29" t="s">
        <v>341</v>
      </c>
      <c r="C29" t="s">
        <v>342</v>
      </c>
      <c r="D29" t="s">
        <v>343</v>
      </c>
      <c r="E29" t="s">
        <v>344</v>
      </c>
      <c r="F29" t="s">
        <v>345</v>
      </c>
    </row>
    <row r="30" spans="1:6">
      <c r="A30" t="s">
        <v>340</v>
      </c>
      <c r="B30" t="s">
        <v>341</v>
      </c>
      <c r="C30" t="s">
        <v>342</v>
      </c>
      <c r="D30" t="s">
        <v>346</v>
      </c>
      <c r="E30" t="s">
        <v>347</v>
      </c>
      <c r="F30" t="s">
        <v>348</v>
      </c>
    </row>
    <row r="31" spans="1:6">
      <c r="A31" t="s">
        <v>340</v>
      </c>
      <c r="B31" t="s">
        <v>341</v>
      </c>
      <c r="C31" t="s">
        <v>342</v>
      </c>
      <c r="D31" t="s">
        <v>349</v>
      </c>
      <c r="E31" t="s">
        <v>350</v>
      </c>
      <c r="F31" t="s">
        <v>351</v>
      </c>
    </row>
    <row r="32" spans="1:6">
      <c r="A32" t="s">
        <v>340</v>
      </c>
      <c r="B32" t="s">
        <v>341</v>
      </c>
      <c r="C32" t="s">
        <v>342</v>
      </c>
      <c r="D32" t="s">
        <v>352</v>
      </c>
      <c r="E32" t="s">
        <v>353</v>
      </c>
      <c r="F32" t="s">
        <v>354</v>
      </c>
    </row>
    <row r="33" spans="1:6">
      <c r="A33" t="s">
        <v>355</v>
      </c>
      <c r="B33" t="s">
        <v>356</v>
      </c>
      <c r="C33" t="s">
        <v>357</v>
      </c>
      <c r="D33" t="s">
        <v>358</v>
      </c>
      <c r="E33" t="s">
        <v>359</v>
      </c>
      <c r="F33" t="s">
        <v>360</v>
      </c>
    </row>
    <row r="34" spans="1:6">
      <c r="A34" t="s">
        <v>355</v>
      </c>
      <c r="B34" t="s">
        <v>356</v>
      </c>
      <c r="C34" t="s">
        <v>357</v>
      </c>
      <c r="D34" t="s">
        <v>361</v>
      </c>
      <c r="E34" t="s">
        <v>362</v>
      </c>
      <c r="F34" t="s">
        <v>363</v>
      </c>
    </row>
    <row r="35" spans="1:6">
      <c r="A35" t="s">
        <v>355</v>
      </c>
      <c r="B35" t="s">
        <v>356</v>
      </c>
      <c r="C35" t="s">
        <v>357</v>
      </c>
      <c r="D35" t="s">
        <v>364</v>
      </c>
      <c r="E35" t="s">
        <v>365</v>
      </c>
      <c r="F35" t="s">
        <v>366</v>
      </c>
    </row>
    <row r="36" spans="1:6">
      <c r="A36" t="s">
        <v>355</v>
      </c>
      <c r="B36" t="s">
        <v>356</v>
      </c>
      <c r="C36" t="s">
        <v>357</v>
      </c>
      <c r="D36" t="s">
        <v>367</v>
      </c>
      <c r="E36" t="s">
        <v>368</v>
      </c>
      <c r="F36" t="s">
        <v>369</v>
      </c>
    </row>
    <row r="37" spans="1:6">
      <c r="A37" t="s">
        <v>355</v>
      </c>
      <c r="B37" t="s">
        <v>356</v>
      </c>
      <c r="C37" t="s">
        <v>357</v>
      </c>
      <c r="D37" t="s">
        <v>370</v>
      </c>
      <c r="E37" t="s">
        <v>371</v>
      </c>
      <c r="F37" t="s">
        <v>372</v>
      </c>
    </row>
    <row r="38" spans="1:6">
      <c r="A38" t="s">
        <v>355</v>
      </c>
      <c r="B38" t="s">
        <v>356</v>
      </c>
      <c r="C38" t="s">
        <v>357</v>
      </c>
      <c r="D38" t="s">
        <v>373</v>
      </c>
      <c r="E38" t="s">
        <v>374</v>
      </c>
      <c r="F38" t="s">
        <v>375</v>
      </c>
    </row>
    <row r="39" spans="1:6">
      <c r="A39" t="s">
        <v>376</v>
      </c>
      <c r="B39" t="s">
        <v>377</v>
      </c>
      <c r="C39" t="s">
        <v>378</v>
      </c>
      <c r="D39" t="s">
        <v>379</v>
      </c>
      <c r="E39" t="s">
        <v>380</v>
      </c>
      <c r="F39" t="s">
        <v>381</v>
      </c>
    </row>
    <row r="40" spans="1:6">
      <c r="A40" t="s">
        <v>376</v>
      </c>
      <c r="B40" t="s">
        <v>377</v>
      </c>
      <c r="C40" t="s">
        <v>378</v>
      </c>
      <c r="D40" t="s">
        <v>382</v>
      </c>
      <c r="E40" t="s">
        <v>383</v>
      </c>
      <c r="F40" t="s">
        <v>384</v>
      </c>
    </row>
    <row r="41" spans="1:6">
      <c r="A41" t="s">
        <v>376</v>
      </c>
      <c r="B41" t="s">
        <v>377</v>
      </c>
      <c r="C41" t="s">
        <v>378</v>
      </c>
      <c r="D41" t="s">
        <v>385</v>
      </c>
      <c r="E41" t="s">
        <v>386</v>
      </c>
      <c r="F41" t="s">
        <v>387</v>
      </c>
    </row>
    <row r="42" spans="1:6">
      <c r="A42" t="s">
        <v>376</v>
      </c>
      <c r="B42" t="s">
        <v>377</v>
      </c>
      <c r="C42" t="s">
        <v>378</v>
      </c>
      <c r="D42" t="s">
        <v>388</v>
      </c>
      <c r="E42" t="s">
        <v>389</v>
      </c>
      <c r="F42" t="s">
        <v>390</v>
      </c>
    </row>
    <row r="43" spans="1:6">
      <c r="A43" t="s">
        <v>376</v>
      </c>
      <c r="B43" t="s">
        <v>377</v>
      </c>
      <c r="C43" t="s">
        <v>378</v>
      </c>
      <c r="D43" t="s">
        <v>391</v>
      </c>
      <c r="E43" t="s">
        <v>392</v>
      </c>
      <c r="F43" t="s">
        <v>393</v>
      </c>
    </row>
    <row r="44" spans="1:6">
      <c r="A44" t="s">
        <v>394</v>
      </c>
      <c r="B44" t="s">
        <v>395</v>
      </c>
      <c r="C44" t="s">
        <v>396</v>
      </c>
      <c r="D44" t="s">
        <v>397</v>
      </c>
      <c r="E44" t="s">
        <v>398</v>
      </c>
      <c r="F44" t="s">
        <v>399</v>
      </c>
    </row>
    <row r="45" spans="1:6">
      <c r="A45" t="s">
        <v>394</v>
      </c>
      <c r="B45" t="s">
        <v>395</v>
      </c>
      <c r="C45" t="s">
        <v>396</v>
      </c>
      <c r="D45" t="s">
        <v>400</v>
      </c>
      <c r="E45" t="s">
        <v>401</v>
      </c>
      <c r="F45" t="s">
        <v>402</v>
      </c>
    </row>
    <row r="46" spans="1:6">
      <c r="A46" t="s">
        <v>394</v>
      </c>
      <c r="B46" t="s">
        <v>395</v>
      </c>
      <c r="C46" t="s">
        <v>396</v>
      </c>
      <c r="D46" t="s">
        <v>403</v>
      </c>
      <c r="E46" t="s">
        <v>404</v>
      </c>
      <c r="F46" t="s">
        <v>405</v>
      </c>
    </row>
    <row r="47" spans="1:6">
      <c r="A47" t="s">
        <v>394</v>
      </c>
      <c r="B47" t="s">
        <v>395</v>
      </c>
      <c r="C47" t="s">
        <v>396</v>
      </c>
      <c r="D47" t="s">
        <v>406</v>
      </c>
      <c r="E47" t="s">
        <v>407</v>
      </c>
      <c r="F47" t="s">
        <v>408</v>
      </c>
    </row>
    <row r="48" spans="1:6">
      <c r="A48" t="s">
        <v>394</v>
      </c>
      <c r="B48" t="s">
        <v>395</v>
      </c>
      <c r="C48" t="s">
        <v>396</v>
      </c>
      <c r="D48" t="s">
        <v>409</v>
      </c>
      <c r="E48" t="s">
        <v>410</v>
      </c>
      <c r="F48" t="s">
        <v>411</v>
      </c>
    </row>
    <row r="49" spans="1:6">
      <c r="A49" t="s">
        <v>394</v>
      </c>
      <c r="B49" t="s">
        <v>395</v>
      </c>
      <c r="C49" t="s">
        <v>396</v>
      </c>
      <c r="D49" t="s">
        <v>412</v>
      </c>
      <c r="E49" t="s">
        <v>413</v>
      </c>
      <c r="F49" t="s">
        <v>414</v>
      </c>
    </row>
    <row r="50" spans="1:6">
      <c r="A50" t="s">
        <v>415</v>
      </c>
      <c r="B50" t="s">
        <v>416</v>
      </c>
      <c r="C50" t="s">
        <v>417</v>
      </c>
      <c r="D50" t="s">
        <v>418</v>
      </c>
      <c r="E50" t="s">
        <v>419</v>
      </c>
      <c r="F50" t="s">
        <v>420</v>
      </c>
    </row>
    <row r="51" spans="1:6">
      <c r="A51" t="s">
        <v>415</v>
      </c>
      <c r="B51" t="s">
        <v>416</v>
      </c>
      <c r="C51" t="s">
        <v>417</v>
      </c>
      <c r="D51" t="s">
        <v>421</v>
      </c>
      <c r="E51" t="s">
        <v>422</v>
      </c>
      <c r="F51" t="s">
        <v>423</v>
      </c>
    </row>
    <row r="52" spans="1:6">
      <c r="A52" t="s">
        <v>415</v>
      </c>
      <c r="B52" t="s">
        <v>416</v>
      </c>
      <c r="C52" t="s">
        <v>417</v>
      </c>
      <c r="D52" t="s">
        <v>424</v>
      </c>
      <c r="E52" t="s">
        <v>425</v>
      </c>
      <c r="F52" t="s">
        <v>426</v>
      </c>
    </row>
    <row r="53" spans="1:6">
      <c r="A53" t="s">
        <v>415</v>
      </c>
      <c r="B53" t="s">
        <v>416</v>
      </c>
      <c r="C53" t="s">
        <v>417</v>
      </c>
      <c r="D53" t="s">
        <v>427</v>
      </c>
      <c r="E53" t="s">
        <v>428</v>
      </c>
      <c r="F53" t="s">
        <v>429</v>
      </c>
    </row>
    <row r="54" spans="1:6">
      <c r="A54" t="s">
        <v>415</v>
      </c>
      <c r="B54" t="s">
        <v>416</v>
      </c>
      <c r="C54" t="s">
        <v>417</v>
      </c>
      <c r="D54" t="s">
        <v>430</v>
      </c>
      <c r="E54" t="s">
        <v>431</v>
      </c>
      <c r="F54" t="s">
        <v>432</v>
      </c>
    </row>
    <row r="55" spans="1:6">
      <c r="A55" t="s">
        <v>415</v>
      </c>
      <c r="B55" t="s">
        <v>416</v>
      </c>
      <c r="C55" t="s">
        <v>417</v>
      </c>
      <c r="D55" t="s">
        <v>433</v>
      </c>
      <c r="E55" t="s">
        <v>434</v>
      </c>
      <c r="F55" t="s">
        <v>435</v>
      </c>
    </row>
    <row r="56" spans="1:6">
      <c r="A56" t="s">
        <v>415</v>
      </c>
      <c r="B56" t="s">
        <v>416</v>
      </c>
      <c r="C56" t="s">
        <v>417</v>
      </c>
      <c r="D56" t="s">
        <v>436</v>
      </c>
      <c r="E56" t="s">
        <v>437</v>
      </c>
      <c r="F56" t="s">
        <v>438</v>
      </c>
    </row>
    <row r="57" spans="1:6">
      <c r="A57" t="s">
        <v>415</v>
      </c>
      <c r="B57" t="s">
        <v>416</v>
      </c>
      <c r="C57" t="s">
        <v>417</v>
      </c>
      <c r="D57" t="s">
        <v>439</v>
      </c>
      <c r="E57" t="s">
        <v>440</v>
      </c>
      <c r="F57" t="s">
        <v>441</v>
      </c>
    </row>
    <row r="58" spans="1:6">
      <c r="A58" t="s">
        <v>442</v>
      </c>
      <c r="B58" t="s">
        <v>443</v>
      </c>
      <c r="C58" t="s">
        <v>444</v>
      </c>
      <c r="D58" t="s">
        <v>445</v>
      </c>
      <c r="E58" t="s">
        <v>446</v>
      </c>
      <c r="F58" t="s">
        <v>447</v>
      </c>
    </row>
    <row r="59" spans="1:6">
      <c r="A59" t="s">
        <v>442</v>
      </c>
      <c r="B59" t="s">
        <v>443</v>
      </c>
      <c r="C59" t="s">
        <v>444</v>
      </c>
      <c r="D59" t="s">
        <v>448</v>
      </c>
      <c r="E59" t="s">
        <v>449</v>
      </c>
      <c r="F59" t="s">
        <v>450</v>
      </c>
    </row>
    <row r="60" spans="1:6">
      <c r="A60" t="s">
        <v>442</v>
      </c>
      <c r="B60" t="s">
        <v>443</v>
      </c>
      <c r="C60" t="s">
        <v>444</v>
      </c>
      <c r="D60" t="s">
        <v>451</v>
      </c>
      <c r="E60" t="s">
        <v>452</v>
      </c>
      <c r="F60" t="s">
        <v>453</v>
      </c>
    </row>
    <row r="61" spans="1:6">
      <c r="A61" t="s">
        <v>442</v>
      </c>
      <c r="B61" t="s">
        <v>443</v>
      </c>
      <c r="C61" t="s">
        <v>444</v>
      </c>
      <c r="D61" t="s">
        <v>454</v>
      </c>
      <c r="E61" t="s">
        <v>455</v>
      </c>
      <c r="F61" t="s">
        <v>456</v>
      </c>
    </row>
    <row r="62" spans="1:6">
      <c r="A62" t="s">
        <v>457</v>
      </c>
      <c r="B62" t="s">
        <v>458</v>
      </c>
      <c r="C62" t="s">
        <v>459</v>
      </c>
      <c r="D62" t="s">
        <v>460</v>
      </c>
      <c r="E62" t="s">
        <v>461</v>
      </c>
      <c r="F62" t="s">
        <v>462</v>
      </c>
    </row>
    <row r="63" spans="1:6">
      <c r="A63" t="s">
        <v>457</v>
      </c>
      <c r="B63" t="s">
        <v>458</v>
      </c>
      <c r="C63" t="s">
        <v>459</v>
      </c>
      <c r="D63" t="s">
        <v>463</v>
      </c>
      <c r="E63" t="s">
        <v>464</v>
      </c>
      <c r="F63" t="s">
        <v>465</v>
      </c>
    </row>
    <row r="64" spans="1:6">
      <c r="A64" t="s">
        <v>457</v>
      </c>
      <c r="B64" t="s">
        <v>458</v>
      </c>
      <c r="C64" t="s">
        <v>459</v>
      </c>
      <c r="D64" t="s">
        <v>466</v>
      </c>
      <c r="E64" t="s">
        <v>467</v>
      </c>
      <c r="F64" t="s">
        <v>468</v>
      </c>
    </row>
    <row r="65" spans="1:6">
      <c r="A65" t="s">
        <v>457</v>
      </c>
      <c r="B65" t="s">
        <v>458</v>
      </c>
      <c r="C65" t="s">
        <v>459</v>
      </c>
      <c r="D65" t="s">
        <v>469</v>
      </c>
      <c r="E65" t="s">
        <v>470</v>
      </c>
      <c r="F65" t="s">
        <v>471</v>
      </c>
    </row>
    <row r="66" spans="1:6">
      <c r="A66" t="s">
        <v>457</v>
      </c>
      <c r="B66" t="s">
        <v>458</v>
      </c>
      <c r="C66" t="s">
        <v>459</v>
      </c>
      <c r="D66" t="s">
        <v>472</v>
      </c>
      <c r="E66" t="s">
        <v>473</v>
      </c>
      <c r="F66" t="s">
        <v>474</v>
      </c>
    </row>
    <row r="67" spans="1:6">
      <c r="A67" t="s">
        <v>457</v>
      </c>
      <c r="B67" t="s">
        <v>458</v>
      </c>
      <c r="C67" t="s">
        <v>459</v>
      </c>
      <c r="D67" t="s">
        <v>475</v>
      </c>
      <c r="E67" t="s">
        <v>476</v>
      </c>
      <c r="F67" t="s">
        <v>477</v>
      </c>
    </row>
    <row r="68" spans="1:6">
      <c r="A68" t="s">
        <v>457</v>
      </c>
      <c r="B68" t="s">
        <v>458</v>
      </c>
      <c r="C68" t="s">
        <v>459</v>
      </c>
      <c r="D68" t="s">
        <v>478</v>
      </c>
      <c r="E68" t="s">
        <v>479</v>
      </c>
      <c r="F68" t="s">
        <v>480</v>
      </c>
    </row>
    <row r="69" spans="1:6">
      <c r="A69" t="s">
        <v>457</v>
      </c>
      <c r="B69" t="s">
        <v>458</v>
      </c>
      <c r="C69" t="s">
        <v>459</v>
      </c>
      <c r="D69" t="s">
        <v>481</v>
      </c>
      <c r="E69" t="s">
        <v>482</v>
      </c>
      <c r="F69" t="s">
        <v>483</v>
      </c>
    </row>
    <row r="70" spans="1:6">
      <c r="A70" t="s">
        <v>484</v>
      </c>
      <c r="B70" t="s">
        <v>485</v>
      </c>
      <c r="C70" t="s">
        <v>486</v>
      </c>
      <c r="D70" t="s">
        <v>487</v>
      </c>
      <c r="E70" t="s">
        <v>488</v>
      </c>
      <c r="F70" t="s">
        <v>489</v>
      </c>
    </row>
    <row r="71" spans="1:6">
      <c r="A71" t="s">
        <v>484</v>
      </c>
      <c r="B71" t="s">
        <v>485</v>
      </c>
      <c r="C71" t="s">
        <v>486</v>
      </c>
      <c r="D71" t="s">
        <v>490</v>
      </c>
      <c r="E71" t="s">
        <v>491</v>
      </c>
      <c r="F71" t="s">
        <v>492</v>
      </c>
    </row>
    <row r="72" spans="1:6">
      <c r="A72" t="s">
        <v>484</v>
      </c>
      <c r="B72" t="s">
        <v>485</v>
      </c>
      <c r="C72" t="s">
        <v>486</v>
      </c>
      <c r="D72" t="s">
        <v>493</v>
      </c>
      <c r="E72" t="s">
        <v>494</v>
      </c>
      <c r="F72" t="s">
        <v>495</v>
      </c>
    </row>
    <row r="73" spans="1:6">
      <c r="A73" t="s">
        <v>484</v>
      </c>
      <c r="B73" t="s">
        <v>485</v>
      </c>
      <c r="C73" t="s">
        <v>486</v>
      </c>
      <c r="D73" t="s">
        <v>496</v>
      </c>
      <c r="E73" t="s">
        <v>497</v>
      </c>
      <c r="F73" t="s">
        <v>498</v>
      </c>
    </row>
    <row r="74" spans="1:6">
      <c r="A74" t="s">
        <v>484</v>
      </c>
      <c r="B74" t="s">
        <v>485</v>
      </c>
      <c r="C74" t="s">
        <v>486</v>
      </c>
      <c r="D74" t="s">
        <v>499</v>
      </c>
      <c r="E74" t="s">
        <v>500</v>
      </c>
      <c r="F74" t="s">
        <v>501</v>
      </c>
    </row>
    <row r="75" spans="1:6">
      <c r="A75" t="s">
        <v>484</v>
      </c>
      <c r="B75" t="s">
        <v>485</v>
      </c>
      <c r="C75" t="s">
        <v>486</v>
      </c>
      <c r="D75" t="s">
        <v>502</v>
      </c>
      <c r="E75" t="s">
        <v>503</v>
      </c>
      <c r="F75" t="s">
        <v>504</v>
      </c>
    </row>
    <row r="76" spans="1:6">
      <c r="A76" t="s">
        <v>484</v>
      </c>
      <c r="B76" t="s">
        <v>485</v>
      </c>
      <c r="C76" t="s">
        <v>486</v>
      </c>
      <c r="D76" t="s">
        <v>505</v>
      </c>
      <c r="E76" t="s">
        <v>506</v>
      </c>
      <c r="F76" t="s">
        <v>507</v>
      </c>
    </row>
    <row r="77" spans="1:6">
      <c r="A77" t="s">
        <v>508</v>
      </c>
      <c r="B77" t="s">
        <v>509</v>
      </c>
      <c r="C77" t="s">
        <v>510</v>
      </c>
      <c r="D77" t="s">
        <v>511</v>
      </c>
      <c r="E77" t="s">
        <v>512</v>
      </c>
      <c r="F77" t="s">
        <v>513</v>
      </c>
    </row>
    <row r="78" spans="1:6">
      <c r="A78" t="s">
        <v>508</v>
      </c>
      <c r="B78" t="s">
        <v>509</v>
      </c>
      <c r="C78" t="s">
        <v>510</v>
      </c>
      <c r="D78" t="s">
        <v>514</v>
      </c>
      <c r="E78" t="s">
        <v>515</v>
      </c>
      <c r="F78" t="s">
        <v>516</v>
      </c>
    </row>
    <row r="79" spans="1:6">
      <c r="A79" t="s">
        <v>508</v>
      </c>
      <c r="B79" t="s">
        <v>509</v>
      </c>
      <c r="C79" t="s">
        <v>510</v>
      </c>
      <c r="D79" t="s">
        <v>517</v>
      </c>
      <c r="E79" t="s">
        <v>518</v>
      </c>
      <c r="F79" t="s">
        <v>519</v>
      </c>
    </row>
    <row r="80" spans="1:6">
      <c r="A80" t="s">
        <v>508</v>
      </c>
      <c r="B80" t="s">
        <v>509</v>
      </c>
      <c r="C80" t="s">
        <v>510</v>
      </c>
      <c r="D80" t="s">
        <v>520</v>
      </c>
      <c r="E80" t="s">
        <v>521</v>
      </c>
      <c r="F80" t="s">
        <v>522</v>
      </c>
    </row>
    <row r="81" spans="1:6">
      <c r="A81" t="s">
        <v>523</v>
      </c>
      <c r="B81" t="s">
        <v>524</v>
      </c>
      <c r="C81" t="s">
        <v>525</v>
      </c>
      <c r="D81" t="s">
        <v>526</v>
      </c>
      <c r="E81" t="s">
        <v>527</v>
      </c>
      <c r="F81" t="s">
        <v>528</v>
      </c>
    </row>
    <row r="82" spans="1:6">
      <c r="A82" t="s">
        <v>523</v>
      </c>
      <c r="B82" t="s">
        <v>524</v>
      </c>
      <c r="C82" t="s">
        <v>525</v>
      </c>
      <c r="D82" t="s">
        <v>529</v>
      </c>
      <c r="E82" t="s">
        <v>530</v>
      </c>
      <c r="F82" t="s">
        <v>531</v>
      </c>
    </row>
    <row r="83" spans="1:6">
      <c r="A83" t="s">
        <v>523</v>
      </c>
      <c r="B83" t="s">
        <v>524</v>
      </c>
      <c r="C83" t="s">
        <v>525</v>
      </c>
      <c r="D83" t="s">
        <v>532</v>
      </c>
      <c r="E83" t="s">
        <v>533</v>
      </c>
      <c r="F83" t="s">
        <v>534</v>
      </c>
    </row>
    <row r="84" spans="1:6">
      <c r="A84" t="s">
        <v>523</v>
      </c>
      <c r="B84" t="s">
        <v>524</v>
      </c>
      <c r="C84" t="s">
        <v>525</v>
      </c>
      <c r="D84" t="s">
        <v>535</v>
      </c>
      <c r="E84" t="s">
        <v>536</v>
      </c>
      <c r="F84" t="s">
        <v>537</v>
      </c>
    </row>
    <row r="85" spans="1:6">
      <c r="A85" t="s">
        <v>523</v>
      </c>
      <c r="B85" t="s">
        <v>524</v>
      </c>
      <c r="C85" t="s">
        <v>525</v>
      </c>
      <c r="D85" t="s">
        <v>538</v>
      </c>
      <c r="E85" t="s">
        <v>539</v>
      </c>
      <c r="F85" t="s">
        <v>540</v>
      </c>
    </row>
    <row r="86" spans="1:6">
      <c r="A86" t="s">
        <v>523</v>
      </c>
      <c r="B86" t="s">
        <v>524</v>
      </c>
      <c r="C86" t="s">
        <v>525</v>
      </c>
      <c r="D86" t="s">
        <v>541</v>
      </c>
      <c r="E86" t="s">
        <v>542</v>
      </c>
      <c r="F86" t="s">
        <v>543</v>
      </c>
    </row>
    <row r="87" spans="1:6">
      <c r="A87" t="s">
        <v>523</v>
      </c>
      <c r="B87" t="s">
        <v>524</v>
      </c>
      <c r="C87" t="s">
        <v>525</v>
      </c>
      <c r="D87" t="s">
        <v>544</v>
      </c>
      <c r="E87" t="s">
        <v>545</v>
      </c>
      <c r="F87" t="s">
        <v>546</v>
      </c>
    </row>
    <row r="88" spans="1:6">
      <c r="A88" t="s">
        <v>547</v>
      </c>
      <c r="B88" t="s">
        <v>548</v>
      </c>
      <c r="C88" t="s">
        <v>549</v>
      </c>
      <c r="D88" t="s">
        <v>550</v>
      </c>
      <c r="E88" t="s">
        <v>551</v>
      </c>
      <c r="F88" t="s">
        <v>552</v>
      </c>
    </row>
    <row r="89" spans="1:6">
      <c r="A89" t="s">
        <v>547</v>
      </c>
      <c r="B89" t="s">
        <v>548</v>
      </c>
      <c r="C89" t="s">
        <v>549</v>
      </c>
      <c r="D89" t="s">
        <v>553</v>
      </c>
      <c r="E89" t="s">
        <v>554</v>
      </c>
      <c r="F89" t="s">
        <v>555</v>
      </c>
    </row>
    <row r="90" spans="1:6">
      <c r="A90" t="s">
        <v>547</v>
      </c>
      <c r="B90" t="s">
        <v>548</v>
      </c>
      <c r="C90" t="s">
        <v>549</v>
      </c>
      <c r="D90" t="s">
        <v>556</v>
      </c>
      <c r="E90" t="s">
        <v>557</v>
      </c>
      <c r="F90" t="s">
        <v>558</v>
      </c>
    </row>
    <row r="91" spans="1:6">
      <c r="A91" t="s">
        <v>547</v>
      </c>
      <c r="B91" t="s">
        <v>548</v>
      </c>
      <c r="C91" t="s">
        <v>549</v>
      </c>
      <c r="D91" t="s">
        <v>559</v>
      </c>
      <c r="E91" t="s">
        <v>560</v>
      </c>
      <c r="F91" t="s">
        <v>561</v>
      </c>
    </row>
    <row r="92" spans="1:6">
      <c r="A92" t="s">
        <v>562</v>
      </c>
      <c r="B92" t="s">
        <v>563</v>
      </c>
      <c r="C92" t="s">
        <v>564</v>
      </c>
      <c r="D92" t="s">
        <v>565</v>
      </c>
      <c r="E92" t="s">
        <v>566</v>
      </c>
      <c r="F92" t="s">
        <v>567</v>
      </c>
    </row>
    <row r="93" spans="1:6">
      <c r="A93" t="s">
        <v>562</v>
      </c>
      <c r="B93" t="s">
        <v>563</v>
      </c>
      <c r="C93" t="s">
        <v>564</v>
      </c>
      <c r="D93" t="s">
        <v>568</v>
      </c>
      <c r="E93" t="s">
        <v>569</v>
      </c>
      <c r="F93" t="s">
        <v>570</v>
      </c>
    </row>
    <row r="94" spans="1:6">
      <c r="A94" t="s">
        <v>562</v>
      </c>
      <c r="B94" t="s">
        <v>563</v>
      </c>
      <c r="C94" t="s">
        <v>564</v>
      </c>
      <c r="D94" t="s">
        <v>571</v>
      </c>
      <c r="E94" t="s">
        <v>572</v>
      </c>
      <c r="F94" t="s">
        <v>573</v>
      </c>
    </row>
    <row r="95" spans="1:6">
      <c r="A95" t="s">
        <v>562</v>
      </c>
      <c r="B95" t="s">
        <v>563</v>
      </c>
      <c r="C95" t="s">
        <v>564</v>
      </c>
      <c r="D95" t="s">
        <v>574</v>
      </c>
      <c r="E95" t="s">
        <v>575</v>
      </c>
      <c r="F95" t="s">
        <v>576</v>
      </c>
    </row>
    <row r="96" spans="1:6">
      <c r="A96" t="s">
        <v>577</v>
      </c>
      <c r="B96" t="s">
        <v>578</v>
      </c>
      <c r="C96" t="s">
        <v>579</v>
      </c>
      <c r="D96" t="s">
        <v>580</v>
      </c>
      <c r="E96" t="s">
        <v>581</v>
      </c>
      <c r="F96" t="s">
        <v>582</v>
      </c>
    </row>
    <row r="97" spans="1:6">
      <c r="A97" t="s">
        <v>577</v>
      </c>
      <c r="B97" t="s">
        <v>578</v>
      </c>
      <c r="C97" t="s">
        <v>579</v>
      </c>
      <c r="D97" t="s">
        <v>583</v>
      </c>
      <c r="E97" t="s">
        <v>584</v>
      </c>
      <c r="F97" t="s">
        <v>585</v>
      </c>
    </row>
    <row r="98" spans="1:6">
      <c r="A98" t="s">
        <v>577</v>
      </c>
      <c r="B98" t="s">
        <v>578</v>
      </c>
      <c r="C98" t="s">
        <v>579</v>
      </c>
      <c r="D98" t="s">
        <v>586</v>
      </c>
      <c r="E98" t="s">
        <v>587</v>
      </c>
      <c r="F98" t="s">
        <v>588</v>
      </c>
    </row>
    <row r="99" spans="1:6">
      <c r="A99" t="s">
        <v>577</v>
      </c>
      <c r="B99" t="s">
        <v>578</v>
      </c>
      <c r="C99" t="s">
        <v>579</v>
      </c>
      <c r="D99" t="s">
        <v>589</v>
      </c>
      <c r="E99" t="s">
        <v>590</v>
      </c>
      <c r="F99" t="s">
        <v>591</v>
      </c>
    </row>
    <row r="100" spans="1:6">
      <c r="A100" t="s">
        <v>577</v>
      </c>
      <c r="B100" t="s">
        <v>578</v>
      </c>
      <c r="C100" t="s">
        <v>579</v>
      </c>
      <c r="D100" t="s">
        <v>592</v>
      </c>
      <c r="E100" t="s">
        <v>593</v>
      </c>
      <c r="F100" t="s">
        <v>594</v>
      </c>
    </row>
    <row r="101" spans="1:6">
      <c r="A101" t="s">
        <v>595</v>
      </c>
      <c r="B101" t="s">
        <v>596</v>
      </c>
      <c r="C101" t="s">
        <v>597</v>
      </c>
      <c r="D101" t="s">
        <v>598</v>
      </c>
      <c r="E101" t="s">
        <v>599</v>
      </c>
      <c r="F101" t="s">
        <v>600</v>
      </c>
    </row>
    <row r="102" spans="1:6">
      <c r="A102" t="s">
        <v>595</v>
      </c>
      <c r="B102" t="s">
        <v>596</v>
      </c>
      <c r="C102" t="s">
        <v>597</v>
      </c>
      <c r="D102" t="s">
        <v>601</v>
      </c>
      <c r="E102" t="s">
        <v>602</v>
      </c>
      <c r="F102" t="s">
        <v>603</v>
      </c>
    </row>
    <row r="103" spans="1:6">
      <c r="A103" t="s">
        <v>595</v>
      </c>
      <c r="B103" t="s">
        <v>596</v>
      </c>
      <c r="C103" t="s">
        <v>597</v>
      </c>
      <c r="D103" t="s">
        <v>604</v>
      </c>
      <c r="E103" t="s">
        <v>605</v>
      </c>
      <c r="F103" t="s">
        <v>606</v>
      </c>
    </row>
    <row r="104" spans="1:6">
      <c r="A104" t="s">
        <v>607</v>
      </c>
      <c r="B104" t="s">
        <v>608</v>
      </c>
      <c r="C104" t="s">
        <v>609</v>
      </c>
      <c r="D104" t="s">
        <v>610</v>
      </c>
      <c r="E104" t="s">
        <v>611</v>
      </c>
      <c r="F104" t="s">
        <v>612</v>
      </c>
    </row>
    <row r="105" spans="1:6">
      <c r="A105" t="s">
        <v>607</v>
      </c>
      <c r="B105" t="s">
        <v>608</v>
      </c>
      <c r="C105" t="s">
        <v>609</v>
      </c>
      <c r="D105" t="s">
        <v>613</v>
      </c>
      <c r="E105" t="s">
        <v>614</v>
      </c>
      <c r="F105" t="s">
        <v>615</v>
      </c>
    </row>
    <row r="106" spans="1:6">
      <c r="A106" t="s">
        <v>607</v>
      </c>
      <c r="B106" t="s">
        <v>608</v>
      </c>
      <c r="C106" t="s">
        <v>609</v>
      </c>
      <c r="D106" t="s">
        <v>616</v>
      </c>
      <c r="E106" t="s">
        <v>617</v>
      </c>
      <c r="F106" t="s">
        <v>618</v>
      </c>
    </row>
    <row r="107" spans="1:6">
      <c r="A107" t="s">
        <v>607</v>
      </c>
      <c r="B107" t="s">
        <v>608</v>
      </c>
      <c r="C107" t="s">
        <v>609</v>
      </c>
      <c r="D107" t="s">
        <v>619</v>
      </c>
      <c r="E107" t="s">
        <v>620</v>
      </c>
      <c r="F107" t="s">
        <v>621</v>
      </c>
    </row>
    <row r="108" spans="1:6">
      <c r="A108" t="s">
        <v>607</v>
      </c>
      <c r="B108" t="s">
        <v>608</v>
      </c>
      <c r="C108" t="s">
        <v>609</v>
      </c>
      <c r="D108" t="s">
        <v>622</v>
      </c>
      <c r="E108" t="s">
        <v>623</v>
      </c>
      <c r="F108" t="s">
        <v>624</v>
      </c>
    </row>
    <row r="109" spans="1:6">
      <c r="A109" t="s">
        <v>607</v>
      </c>
      <c r="B109" t="s">
        <v>608</v>
      </c>
      <c r="C109" t="s">
        <v>609</v>
      </c>
      <c r="D109" t="s">
        <v>625</v>
      </c>
      <c r="E109" t="s">
        <v>626</v>
      </c>
      <c r="F109" t="s">
        <v>627</v>
      </c>
    </row>
    <row r="110" spans="1:6">
      <c r="A110" t="s">
        <v>607</v>
      </c>
      <c r="B110" t="s">
        <v>608</v>
      </c>
      <c r="C110" t="s">
        <v>609</v>
      </c>
      <c r="D110" t="s">
        <v>628</v>
      </c>
      <c r="E110" t="s">
        <v>629</v>
      </c>
      <c r="F110" t="s">
        <v>630</v>
      </c>
    </row>
    <row r="111" spans="1:6">
      <c r="A111" t="s">
        <v>631</v>
      </c>
      <c r="B111" t="s">
        <v>632</v>
      </c>
      <c r="C111" t="s">
        <v>633</v>
      </c>
      <c r="D111" t="s">
        <v>634</v>
      </c>
      <c r="E111" t="s">
        <v>635</v>
      </c>
      <c r="F111" t="s">
        <v>636</v>
      </c>
    </row>
    <row r="112" spans="1:6">
      <c r="A112" t="s">
        <v>631</v>
      </c>
      <c r="B112" t="s">
        <v>632</v>
      </c>
      <c r="C112" t="s">
        <v>633</v>
      </c>
      <c r="D112" t="s">
        <v>637</v>
      </c>
      <c r="E112" t="s">
        <v>638</v>
      </c>
      <c r="F112" t="s">
        <v>639</v>
      </c>
    </row>
    <row r="113" spans="1:6">
      <c r="A113" t="s">
        <v>631</v>
      </c>
      <c r="B113" t="s">
        <v>632</v>
      </c>
      <c r="C113" t="s">
        <v>633</v>
      </c>
      <c r="D113" t="s">
        <v>640</v>
      </c>
      <c r="E113" t="s">
        <v>641</v>
      </c>
      <c r="F113" t="s">
        <v>642</v>
      </c>
    </row>
    <row r="114" spans="1:6">
      <c r="A114" t="s">
        <v>631</v>
      </c>
      <c r="B114" t="s">
        <v>632</v>
      </c>
      <c r="C114" t="s">
        <v>633</v>
      </c>
      <c r="D114" t="s">
        <v>643</v>
      </c>
      <c r="E114" t="s">
        <v>644</v>
      </c>
      <c r="F114" t="s">
        <v>645</v>
      </c>
    </row>
    <row r="115" spans="1:6">
      <c r="A115" t="s">
        <v>631</v>
      </c>
      <c r="B115" t="s">
        <v>632</v>
      </c>
      <c r="C115" t="s">
        <v>633</v>
      </c>
      <c r="D115" t="s">
        <v>646</v>
      </c>
      <c r="E115" t="s">
        <v>647</v>
      </c>
      <c r="F115" t="s">
        <v>648</v>
      </c>
    </row>
    <row r="116" spans="1:6">
      <c r="A116" t="s">
        <v>649</v>
      </c>
      <c r="B116" t="s">
        <v>650</v>
      </c>
      <c r="C116" t="s">
        <v>651</v>
      </c>
      <c r="D116" t="s">
        <v>652</v>
      </c>
      <c r="E116" t="s">
        <v>653</v>
      </c>
      <c r="F116" t="s">
        <v>654</v>
      </c>
    </row>
    <row r="117" spans="1:6">
      <c r="A117" t="s">
        <v>649</v>
      </c>
      <c r="B117" t="s">
        <v>650</v>
      </c>
      <c r="C117" t="s">
        <v>651</v>
      </c>
      <c r="D117" t="s">
        <v>655</v>
      </c>
      <c r="E117" t="s">
        <v>656</v>
      </c>
      <c r="F117" t="s">
        <v>657</v>
      </c>
    </row>
    <row r="118" spans="1:6">
      <c r="A118" t="s">
        <v>649</v>
      </c>
      <c r="B118" t="s">
        <v>650</v>
      </c>
      <c r="C118" t="s">
        <v>651</v>
      </c>
      <c r="D118" t="s">
        <v>658</v>
      </c>
      <c r="E118" t="s">
        <v>659</v>
      </c>
      <c r="F118" t="s">
        <v>660</v>
      </c>
    </row>
    <row r="119" spans="1:6">
      <c r="A119" t="s">
        <v>661</v>
      </c>
      <c r="B119" t="s">
        <v>662</v>
      </c>
      <c r="C119" t="s">
        <v>663</v>
      </c>
      <c r="D119" t="s">
        <v>664</v>
      </c>
      <c r="E119" t="s">
        <v>665</v>
      </c>
      <c r="F119" t="s">
        <v>666</v>
      </c>
    </row>
    <row r="120" spans="1:6">
      <c r="A120" t="s">
        <v>661</v>
      </c>
      <c r="B120" t="s">
        <v>662</v>
      </c>
      <c r="C120" t="s">
        <v>663</v>
      </c>
      <c r="D120" t="s">
        <v>667</v>
      </c>
      <c r="E120" t="s">
        <v>668</v>
      </c>
      <c r="F120" t="s">
        <v>669</v>
      </c>
    </row>
    <row r="121" spans="1:6">
      <c r="A121" t="s">
        <v>661</v>
      </c>
      <c r="B121" t="s">
        <v>662</v>
      </c>
      <c r="C121" t="s">
        <v>663</v>
      </c>
      <c r="D121" t="s">
        <v>670</v>
      </c>
      <c r="E121" t="s">
        <v>671</v>
      </c>
      <c r="F121" t="s">
        <v>672</v>
      </c>
    </row>
    <row r="122" spans="1:6">
      <c r="A122" t="s">
        <v>661</v>
      </c>
      <c r="B122" t="s">
        <v>662</v>
      </c>
      <c r="C122" t="s">
        <v>663</v>
      </c>
      <c r="D122" t="s">
        <v>673</v>
      </c>
      <c r="E122" t="s">
        <v>674</v>
      </c>
      <c r="F122" t="s">
        <v>675</v>
      </c>
    </row>
    <row r="123" spans="1:6">
      <c r="A123" t="s">
        <v>676</v>
      </c>
      <c r="B123" t="s">
        <v>677</v>
      </c>
      <c r="C123" t="s">
        <v>678</v>
      </c>
      <c r="D123" t="s">
        <v>679</v>
      </c>
      <c r="E123" t="s">
        <v>680</v>
      </c>
      <c r="F123" t="s">
        <v>681</v>
      </c>
    </row>
    <row r="124" spans="1:6">
      <c r="A124" t="s">
        <v>676</v>
      </c>
      <c r="B124" t="s">
        <v>677</v>
      </c>
      <c r="C124" t="s">
        <v>678</v>
      </c>
      <c r="D124" t="s">
        <v>682</v>
      </c>
      <c r="E124" t="s">
        <v>683</v>
      </c>
      <c r="F124" t="s">
        <v>684</v>
      </c>
    </row>
    <row r="125" spans="1:6">
      <c r="A125" t="s">
        <v>676</v>
      </c>
      <c r="B125" t="s">
        <v>677</v>
      </c>
      <c r="C125" t="s">
        <v>678</v>
      </c>
      <c r="D125" t="s">
        <v>685</v>
      </c>
      <c r="E125" t="s">
        <v>686</v>
      </c>
      <c r="F125" t="s">
        <v>687</v>
      </c>
    </row>
    <row r="126" spans="1:6">
      <c r="A126" t="s">
        <v>688</v>
      </c>
      <c r="B126" t="s">
        <v>689</v>
      </c>
      <c r="C126" t="s">
        <v>690</v>
      </c>
      <c r="D126" t="s">
        <v>691</v>
      </c>
      <c r="E126" t="s">
        <v>692</v>
      </c>
      <c r="F126" t="s">
        <v>693</v>
      </c>
    </row>
    <row r="127" spans="1:6">
      <c r="A127" t="s">
        <v>688</v>
      </c>
      <c r="B127" t="s">
        <v>689</v>
      </c>
      <c r="C127" t="s">
        <v>690</v>
      </c>
      <c r="D127" t="s">
        <v>694</v>
      </c>
      <c r="E127" t="s">
        <v>695</v>
      </c>
      <c r="F127" t="s">
        <v>696</v>
      </c>
    </row>
    <row r="128" spans="1:6">
      <c r="A128" t="s">
        <v>688</v>
      </c>
      <c r="B128" t="s">
        <v>689</v>
      </c>
      <c r="C128" t="s">
        <v>690</v>
      </c>
      <c r="D128" t="s">
        <v>697</v>
      </c>
      <c r="E128" t="s">
        <v>698</v>
      </c>
      <c r="F128" t="s">
        <v>699</v>
      </c>
    </row>
    <row r="129" spans="1:6">
      <c r="A129" t="s">
        <v>688</v>
      </c>
      <c r="B129" t="s">
        <v>689</v>
      </c>
      <c r="C129" t="s">
        <v>690</v>
      </c>
      <c r="D129" t="s">
        <v>700</v>
      </c>
      <c r="E129" t="s">
        <v>701</v>
      </c>
      <c r="F129" t="s">
        <v>702</v>
      </c>
    </row>
    <row r="130" spans="1:6">
      <c r="A130" t="s">
        <v>688</v>
      </c>
      <c r="B130" t="s">
        <v>689</v>
      </c>
      <c r="C130" t="s">
        <v>690</v>
      </c>
      <c r="D130" t="s">
        <v>703</v>
      </c>
      <c r="E130" t="s">
        <v>704</v>
      </c>
      <c r="F130" t="s">
        <v>705</v>
      </c>
    </row>
    <row r="131" spans="1:6">
      <c r="A131" t="s">
        <v>706</v>
      </c>
      <c r="B131" t="s">
        <v>707</v>
      </c>
      <c r="C131" t="s">
        <v>708</v>
      </c>
      <c r="D131" t="s">
        <v>706</v>
      </c>
      <c r="E131" t="s">
        <v>707</v>
      </c>
      <c r="F131" t="s">
        <v>709</v>
      </c>
    </row>
  </sheetData>
  <mergeCells count="1">
    <mergeCell ref="I1:R1"/>
  </mergeCells>
  <phoneticPr fontId="6" type="noConversion"/>
  <pageMargins left="0.7" right="0.7" top="0.75" bottom="0.75" header="0.3" footer="0.3"/>
  <customProperties>
    <customPr name="layoutContexts" r:id="rId1"/>
  </customProperties>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c6419089-02a3-48ac-8cc0-24afe1077e96" xsi:nil="true"/>
    <lcf76f155ced4ddcb4097134ff3c332f xmlns="2d1fc61b-2de8-46fe-9d73-012043cc3ee6">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62BA5540BAA6EB4B983B7D2D92F98917" ma:contentTypeVersion="17" ma:contentTypeDescription="Create a new document." ma:contentTypeScope="" ma:versionID="5529fe881a09bb8a93212d4c70bcb7bd">
  <xsd:schema xmlns:xsd="http://www.w3.org/2001/XMLSchema" xmlns:xs="http://www.w3.org/2001/XMLSchema" xmlns:p="http://schemas.microsoft.com/office/2006/metadata/properties" xmlns:ns2="2d1fc61b-2de8-46fe-9d73-012043cc3ee6" xmlns:ns3="c6419089-02a3-48ac-8cc0-24afe1077e96" targetNamespace="http://schemas.microsoft.com/office/2006/metadata/properties" ma:root="true" ma:fieldsID="f4dd2b805535ae9d5254d9ee6aa8acd1" ns2:_="" ns3:_="">
    <xsd:import namespace="2d1fc61b-2de8-46fe-9d73-012043cc3ee6"/>
    <xsd:import namespace="c6419089-02a3-48ac-8cc0-24afe1077e9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d1fc61b-2de8-46fe-9d73-012043cc3ee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f5f3f4cc-79b9-4d17-b8fa-dd7577b1fbe8"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Location" ma:index="23" nillable="true" ma:displayName="Location" ma:indexed="true" ma:internalName="MediaServiceLocation"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6419089-02a3-48ac-8cc0-24afe1077e96"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7ffb9014-8906-4e66-9e63-da03cca7d106}" ma:internalName="TaxCatchAll" ma:showField="CatchAllData" ma:web="c6419089-02a3-48ac-8cc0-24afe1077e96">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44C76CA-9A8F-4B9D-A726-41150D5F014E}"/>
</file>

<file path=customXml/itemProps2.xml><?xml version="1.0" encoding="utf-8"?>
<ds:datastoreItem xmlns:ds="http://schemas.openxmlformats.org/officeDocument/2006/customXml" ds:itemID="{0C7A44FC-744A-4F0D-81CE-3AF5CB0A0EB6}"/>
</file>

<file path=customXml/itemProps3.xml><?xml version="1.0" encoding="utf-8"?>
<ds:datastoreItem xmlns:ds="http://schemas.openxmlformats.org/officeDocument/2006/customXml" ds:itemID="{25DE39DC-EA44-47C5-BE54-28D822E6E240}"/>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shinkfield@un.org</dc:creator>
  <cp:keywords/>
  <dc:description/>
  <cp:lastModifiedBy>Oleh Topchiiev</cp:lastModifiedBy>
  <cp:revision/>
  <dcterms:created xsi:type="dcterms:W3CDTF">2020-10-25T13:15:07Z</dcterms:created>
  <dcterms:modified xsi:type="dcterms:W3CDTF">2024-06-10T10:09:56Z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0x01010062BA5540BAA6EB4B983B7D2D92F98917</vt:lpwstr>
  </property>
  <property fmtid="{D5CDD505-2E9C-101B-9397-08002B2CF9AE}" pid="3" name="MediaServiceImageTags">
    <vt:lpwstr/>
  </property>
  <property fmtid="{D5CDD505-2E9C-101B-9397-08002B2CF9AE}" pid="4" name="checksum">
    <vt:filetime>2023-11-30T12:24:18Z</vt:filetime>
  </property>
</Properties>
</file>